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DVB77\Commun\Tables\"/>
    </mc:Choice>
  </mc:AlternateContent>
  <xr:revisionPtr revIDLastSave="0" documentId="13_ncr:1_{A41A73F0-B492-43DB-8306-38E2F7149910}" xr6:coauthVersionLast="47" xr6:coauthVersionMax="47" xr10:uidLastSave="{00000000-0000-0000-0000-000000000000}"/>
  <bookViews>
    <workbookView xWindow="23929" yWindow="-1465" windowWidth="24267" windowHeight="13311" xr2:uid="{B4570B21-EDAA-4BCD-8542-962F781B39B1}"/>
  </bookViews>
  <sheets>
    <sheet name="Poule 6" sheetId="2" r:id="rId1"/>
    <sheet name="Poule 6 (imp)" sheetId="5" r:id="rId2"/>
  </sheets>
  <definedNames>
    <definedName name="_xlnm.Print_Area" localSheetId="0">'Poule 6'!$A$1:$U$39</definedName>
    <definedName name="_xlnm.Print_Area" localSheetId="1">'Poule 6 (imp)'!$A$1:$U$39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5" l="1"/>
  <c r="Y37" i="5" s="1"/>
  <c r="Y36" i="5"/>
  <c r="B36" i="5"/>
  <c r="Y35" i="5"/>
  <c r="B35" i="5"/>
  <c r="Y34" i="5"/>
  <c r="B34" i="5"/>
  <c r="B33" i="5"/>
  <c r="P17" i="5" s="1"/>
  <c r="O36" i="5"/>
  <c r="AE36" i="5" s="1"/>
  <c r="O35" i="5"/>
  <c r="AE35" i="5" s="1"/>
  <c r="O34" i="5"/>
  <c r="AE34" i="5" s="1"/>
  <c r="O33" i="5"/>
  <c r="AE33" i="5" s="1"/>
  <c r="B32" i="5"/>
  <c r="P14" i="5" s="1"/>
  <c r="L30" i="5"/>
  <c r="K30" i="5"/>
  <c r="J30" i="5"/>
  <c r="I30" i="5"/>
  <c r="AE28" i="5"/>
  <c r="AF28" i="5" s="1"/>
  <c r="AD28" i="5"/>
  <c r="X28" i="5"/>
  <c r="Y28" i="5" s="1"/>
  <c r="W28" i="5"/>
  <c r="B28" i="5"/>
  <c r="AE27" i="5"/>
  <c r="AF27" i="5" s="1"/>
  <c r="AD27" i="5"/>
  <c r="X27" i="5"/>
  <c r="Y27" i="5" s="1"/>
  <c r="W27" i="5"/>
  <c r="B27" i="5"/>
  <c r="AE25" i="5"/>
  <c r="AF25" i="5" s="1"/>
  <c r="AD25" i="5"/>
  <c r="X25" i="5"/>
  <c r="Y25" i="5" s="1"/>
  <c r="W25" i="5"/>
  <c r="I25" i="5"/>
  <c r="AE24" i="5"/>
  <c r="AF24" i="5" s="1"/>
  <c r="AD24" i="5"/>
  <c r="X24" i="5"/>
  <c r="Y24" i="5" s="1"/>
  <c r="W24" i="5"/>
  <c r="I24" i="5"/>
  <c r="B24" i="5"/>
  <c r="AE22" i="5"/>
  <c r="AF22" i="5" s="1"/>
  <c r="AD22" i="5"/>
  <c r="X22" i="5"/>
  <c r="Y22" i="5" s="1"/>
  <c r="W22" i="5"/>
  <c r="I22" i="5"/>
  <c r="B22" i="5"/>
  <c r="AE21" i="5"/>
  <c r="AF21" i="5" s="1"/>
  <c r="AD21" i="5"/>
  <c r="X21" i="5"/>
  <c r="Y21" i="5" s="1"/>
  <c r="W21" i="5"/>
  <c r="I21" i="5"/>
  <c r="AL18" i="5"/>
  <c r="AM17" i="5" s="1"/>
  <c r="AK18" i="5"/>
  <c r="AE18" i="5"/>
  <c r="AF18" i="5" s="1"/>
  <c r="AD18" i="5"/>
  <c r="X18" i="5"/>
  <c r="Y18" i="5" s="1"/>
  <c r="W18" i="5"/>
  <c r="P18" i="5"/>
  <c r="I18" i="5"/>
  <c r="B18" i="5"/>
  <c r="AL17" i="5"/>
  <c r="AK17" i="5"/>
  <c r="AF17" i="5"/>
  <c r="AE17" i="5"/>
  <c r="AD17" i="5"/>
  <c r="Y17" i="5"/>
  <c r="X17" i="5"/>
  <c r="W17" i="5"/>
  <c r="I17" i="5"/>
  <c r="B17" i="5"/>
  <c r="AL15" i="5"/>
  <c r="AM14" i="5" s="1"/>
  <c r="AK15" i="5"/>
  <c r="AF15" i="5"/>
  <c r="AE15" i="5"/>
  <c r="AD15" i="5"/>
  <c r="X15" i="5"/>
  <c r="Y15" i="5" s="1"/>
  <c r="W15" i="5"/>
  <c r="P15" i="5"/>
  <c r="I15" i="5"/>
  <c r="B15" i="5"/>
  <c r="AL14" i="5"/>
  <c r="AK14" i="5"/>
  <c r="AF14" i="5"/>
  <c r="AE14" i="5"/>
  <c r="AD14" i="5"/>
  <c r="Y14" i="5"/>
  <c r="AD33" i="5" s="1"/>
  <c r="X14" i="5"/>
  <c r="W14" i="5"/>
  <c r="I14" i="5"/>
  <c r="AL12" i="5"/>
  <c r="AM12" i="5" s="1"/>
  <c r="AK12" i="5"/>
  <c r="AF12" i="5"/>
  <c r="AE12" i="5"/>
  <c r="AD12" i="5"/>
  <c r="X12" i="5"/>
  <c r="Y12" i="5" s="1"/>
  <c r="W12" i="5"/>
  <c r="P12" i="5"/>
  <c r="I12" i="5"/>
  <c r="B12" i="5"/>
  <c r="AL11" i="5"/>
  <c r="AM11" i="5" s="1"/>
  <c r="AK11" i="5"/>
  <c r="AF11" i="5"/>
  <c r="AE11" i="5"/>
  <c r="AD11" i="5"/>
  <c r="Y11" i="5"/>
  <c r="X11" i="5"/>
  <c r="W11" i="5"/>
  <c r="P11" i="5"/>
  <c r="I11" i="5"/>
  <c r="B11" i="5"/>
  <c r="X7" i="5"/>
  <c r="X6" i="5"/>
  <c r="X5" i="5"/>
  <c r="X4" i="5"/>
  <c r="X3" i="5"/>
  <c r="X2" i="5"/>
  <c r="X7" i="2"/>
  <c r="X6" i="2"/>
  <c r="X5" i="2"/>
  <c r="X4" i="2"/>
  <c r="X3" i="2"/>
  <c r="X2" i="2"/>
  <c r="O37" i="5" l="1"/>
  <c r="AE37" i="5" s="1"/>
  <c r="AD36" i="5"/>
  <c r="AD32" i="5"/>
  <c r="AD37" i="5"/>
  <c r="O32" i="5"/>
  <c r="AE32" i="5" s="1"/>
  <c r="AM15" i="5"/>
  <c r="AD35" i="5" s="1"/>
  <c r="AM18" i="5"/>
  <c r="AD34" i="5" s="1"/>
  <c r="Y33" i="5"/>
  <c r="B25" i="5"/>
  <c r="G30" i="5"/>
  <c r="Y32" i="5"/>
  <c r="B14" i="5"/>
  <c r="I27" i="5"/>
  <c r="I28" i="5"/>
  <c r="H30" i="5"/>
  <c r="B21" i="5"/>
  <c r="AE28" i="2"/>
  <c r="AD28" i="2"/>
  <c r="X28" i="2"/>
  <c r="W28" i="2"/>
  <c r="AE27" i="2"/>
  <c r="AD27" i="2"/>
  <c r="X27" i="2"/>
  <c r="W27" i="2"/>
  <c r="AE25" i="2"/>
  <c r="AD25" i="2"/>
  <c r="X25" i="2"/>
  <c r="W25" i="2"/>
  <c r="AE24" i="2"/>
  <c r="AD24" i="2"/>
  <c r="X24" i="2"/>
  <c r="W24" i="2"/>
  <c r="AE22" i="2"/>
  <c r="AD22" i="2"/>
  <c r="X22" i="2"/>
  <c r="W22" i="2"/>
  <c r="AE21" i="2"/>
  <c r="AD21" i="2"/>
  <c r="X21" i="2"/>
  <c r="W21" i="2"/>
  <c r="AL18" i="2"/>
  <c r="AK18" i="2"/>
  <c r="AE18" i="2"/>
  <c r="AD18" i="2"/>
  <c r="X18" i="2"/>
  <c r="W18" i="2"/>
  <c r="AL17" i="2"/>
  <c r="AK17" i="2"/>
  <c r="AE17" i="2"/>
  <c r="AD17" i="2"/>
  <c r="X17" i="2"/>
  <c r="W17" i="2"/>
  <c r="AL15" i="2"/>
  <c r="AK15" i="2"/>
  <c r="AE15" i="2"/>
  <c r="AD15" i="2"/>
  <c r="X15" i="2"/>
  <c r="W15" i="2"/>
  <c r="AL14" i="2"/>
  <c r="AK14" i="2"/>
  <c r="AE14" i="2"/>
  <c r="AD14" i="2"/>
  <c r="X14" i="2"/>
  <c r="W14" i="2"/>
  <c r="AL12" i="2"/>
  <c r="AK12" i="2"/>
  <c r="AL11" i="2"/>
  <c r="AK11" i="2"/>
  <c r="AE12" i="2"/>
  <c r="AD12" i="2"/>
  <c r="AE11" i="2"/>
  <c r="AD11" i="2"/>
  <c r="W11" i="2"/>
  <c r="X12" i="2"/>
  <c r="X11" i="2"/>
  <c r="W12" i="2"/>
  <c r="G33" i="2"/>
  <c r="H32" i="2"/>
  <c r="K34" i="2"/>
  <c r="I36" i="2"/>
  <c r="L35" i="2"/>
  <c r="J37" i="2"/>
  <c r="J36" i="2"/>
  <c r="K35" i="2"/>
  <c r="I32" i="2"/>
  <c r="G34" i="2"/>
  <c r="H37" i="2"/>
  <c r="L33" i="2"/>
  <c r="H34" i="2"/>
  <c r="I33" i="2"/>
  <c r="G35" i="2"/>
  <c r="J32" i="2"/>
  <c r="L36" i="2"/>
  <c r="K37" i="2"/>
  <c r="K32" i="2"/>
  <c r="G36" i="2"/>
  <c r="J33" i="2"/>
  <c r="H35" i="2"/>
  <c r="I37" i="2"/>
  <c r="L34" i="2"/>
  <c r="I35" i="2"/>
  <c r="J34" i="2"/>
  <c r="H36" i="2"/>
  <c r="K33" i="2"/>
  <c r="G37" i="2"/>
  <c r="L32" i="2"/>
  <c r="B37" i="2"/>
  <c r="L30" i="2" s="1"/>
  <c r="B36" i="2"/>
  <c r="K30" i="2" s="1"/>
  <c r="B35" i="2"/>
  <c r="J30" i="2" s="1"/>
  <c r="B34" i="2"/>
  <c r="I30" i="2" s="1"/>
  <c r="B33" i="2"/>
  <c r="H30" i="2" s="1"/>
  <c r="B32" i="2"/>
  <c r="G30" i="2" s="1"/>
  <c r="AD38" i="5" l="1"/>
  <c r="AH32" i="5" a="1"/>
  <c r="AH32" i="5" s="1"/>
  <c r="AF11" i="2"/>
  <c r="AF14" i="2"/>
  <c r="AF25" i="2"/>
  <c r="Y21" i="2"/>
  <c r="AM14" i="2"/>
  <c r="Y14" i="2"/>
  <c r="B27" i="2"/>
  <c r="AF17" i="2"/>
  <c r="Y36" i="2"/>
  <c r="AF22" i="2"/>
  <c r="AF27" i="2"/>
  <c r="K38" i="2"/>
  <c r="N35" i="2"/>
  <c r="Y25" i="2"/>
  <c r="AM17" i="2"/>
  <c r="N33" i="2"/>
  <c r="AM12" i="2"/>
  <c r="L38" i="2"/>
  <c r="N34" i="2"/>
  <c r="N37" i="2"/>
  <c r="I38" i="2"/>
  <c r="N32" i="2"/>
  <c r="Y37" i="2"/>
  <c r="Y15" i="2"/>
  <c r="AM18" i="2"/>
  <c r="Y35" i="2"/>
  <c r="Y34" i="2"/>
  <c r="Y24" i="2"/>
  <c r="AF28" i="2"/>
  <c r="Y33" i="2"/>
  <c r="H38" i="2"/>
  <c r="G38" i="2"/>
  <c r="B21" i="2"/>
  <c r="AM15" i="2"/>
  <c r="Y17" i="2"/>
  <c r="AF24" i="2"/>
  <c r="N36" i="2"/>
  <c r="Y32" i="2"/>
  <c r="J38" i="2"/>
  <c r="Y27" i="2"/>
  <c r="AF21" i="2"/>
  <c r="Y22" i="2"/>
  <c r="Y28" i="2"/>
  <c r="Y18" i="2"/>
  <c r="AF18" i="2"/>
  <c r="AF15" i="2"/>
  <c r="AM11" i="2"/>
  <c r="AF12" i="2"/>
  <c r="Y12" i="2"/>
  <c r="Y11" i="2"/>
  <c r="I24" i="2"/>
  <c r="B25" i="2"/>
  <c r="B24" i="2"/>
  <c r="P17" i="2"/>
  <c r="I25" i="2"/>
  <c r="I21" i="2"/>
  <c r="I27" i="2"/>
  <c r="B22" i="2"/>
  <c r="B28" i="2"/>
  <c r="I22" i="2"/>
  <c r="I28" i="2"/>
  <c r="I12" i="2"/>
  <c r="P15" i="2"/>
  <c r="I11" i="2"/>
  <c r="I14" i="2"/>
  <c r="P11" i="2"/>
  <c r="I17" i="2"/>
  <c r="I18" i="2"/>
  <c r="P12" i="2"/>
  <c r="P14" i="2"/>
  <c r="I15" i="2"/>
  <c r="P18" i="2"/>
  <c r="B11" i="2"/>
  <c r="B12" i="2"/>
  <c r="B14" i="2"/>
  <c r="B15" i="2"/>
  <c r="B17" i="2"/>
  <c r="B18" i="2"/>
  <c r="R34" i="5" l="1"/>
  <c r="R37" i="5"/>
  <c r="R35" i="5"/>
  <c r="R32" i="5"/>
  <c r="R33" i="5"/>
  <c r="R36" i="5"/>
  <c r="M36" i="2"/>
  <c r="AD36" i="2" s="1"/>
  <c r="O37" i="2"/>
  <c r="AE37" i="2" s="1"/>
  <c r="O34" i="2"/>
  <c r="AE34" i="2" s="1"/>
  <c r="O33" i="2"/>
  <c r="AE33" i="2" s="1"/>
  <c r="O35" i="2"/>
  <c r="AE35" i="2" s="1"/>
  <c r="O36" i="2"/>
  <c r="AE36" i="2" s="1"/>
  <c r="O32" i="2"/>
  <c r="AE32" i="2" s="1"/>
  <c r="M32" i="2"/>
  <c r="AD32" i="2" s="1"/>
  <c r="M34" i="2"/>
  <c r="AD34" i="2" s="1"/>
  <c r="M33" i="2"/>
  <c r="AD33" i="2" s="1"/>
  <c r="M37" i="2"/>
  <c r="AD37" i="2" s="1"/>
  <c r="M35" i="2"/>
  <c r="AD35" i="2" s="1"/>
  <c r="AD38" i="2" l="1"/>
  <c r="AH32" i="2" a="1"/>
  <c r="R37" i="2" s="1"/>
  <c r="R33" i="2" l="1"/>
  <c r="R35" i="2"/>
  <c r="R34" i="2"/>
  <c r="R36" i="2"/>
  <c r="AH32" i="2"/>
  <c r="R3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<sst xmlns="http://schemas.openxmlformats.org/spreadsheetml/2006/main" count="186" uniqueCount="39">
  <si>
    <t>BRASSAGE</t>
  </si>
  <si>
    <t>Equipes</t>
  </si>
  <si>
    <t>J.1</t>
  </si>
  <si>
    <t>J.2</t>
  </si>
  <si>
    <t>J.3</t>
  </si>
  <si>
    <t>J.4</t>
  </si>
  <si>
    <t>J.5</t>
  </si>
  <si>
    <t>1/6</t>
  </si>
  <si>
    <t>3/6</t>
  </si>
  <si>
    <t>6/5</t>
  </si>
  <si>
    <t>2/6</t>
  </si>
  <si>
    <t>6/4</t>
  </si>
  <si>
    <t>2/5</t>
  </si>
  <si>
    <t>4/2</t>
  </si>
  <si>
    <t>1/4</t>
  </si>
  <si>
    <t>3/1</t>
  </si>
  <si>
    <t>5/3</t>
  </si>
  <si>
    <t>3/4</t>
  </si>
  <si>
    <t>5/1</t>
  </si>
  <si>
    <t>2/3</t>
  </si>
  <si>
    <t>4/5</t>
  </si>
  <si>
    <t>1/2</t>
  </si>
  <si>
    <t>Score</t>
  </si>
  <si>
    <t>TOUR 1</t>
  </si>
  <si>
    <t>TOUR 2</t>
  </si>
  <si>
    <t>TOUR 3</t>
  </si>
  <si>
    <t>TOUR 4</t>
  </si>
  <si>
    <t>Table berger de référence</t>
  </si>
  <si>
    <t>TOUR 5</t>
  </si>
  <si>
    <t>Sc</t>
  </si>
  <si>
    <t>M.</t>
  </si>
  <si>
    <t>V</t>
  </si>
  <si>
    <t>PT+</t>
  </si>
  <si>
    <t>PT-</t>
  </si>
  <si>
    <t>Coef Pts</t>
  </si>
  <si>
    <t>Coef</t>
  </si>
  <si>
    <t>CLASSEMENT</t>
  </si>
  <si>
    <r>
      <t xml:space="preserve">Poule de 6
</t>
    </r>
    <r>
      <rPr>
        <b/>
        <sz val="10"/>
        <color theme="0"/>
        <rFont val="Century Gothic"/>
        <family val="2"/>
      </rPr>
      <t>1 set gagnan</t>
    </r>
    <r>
      <rPr>
        <b/>
        <sz val="14"/>
        <color theme="0"/>
        <rFont val="Century Gothic"/>
        <family val="2"/>
      </rPr>
      <t>t</t>
    </r>
  </si>
  <si>
    <t>pour 6 équipes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</si>
</sst>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sz val="7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name val="MS Sans Serif"/>
      <family val="2"/>
    </font>
    <font>
      <sz val="10"/>
      <name val="Arial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3" fillId="0" borderId="0" xfId="0" applyFont="1"/>
    <xf numFmtId="0" fontId="6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Continuous"/>
    </xf>
    <xf numFmtId="0" fontId="1" fillId="0" borderId="5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6" fillId="0" borderId="0" xfId="0" applyFont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Continuous"/>
    </xf>
    <xf numFmtId="164" fontId="1" fillId="4" borderId="0" xfId="0" applyNumberFormat="1" applyFont="1" applyFill="1" applyAlignment="1">
      <alignment horizontal="centerContinuous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9" fillId="5" borderId="0" xfId="0" applyFont="1" applyFill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/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7951</xdr:colOff>
      <xdr:row>0</xdr:row>
      <xdr:rowOff>7951</xdr:rowOff>
    </xdr:from>
    <xdr:to>
      <xdr:col>5</xdr:col>
      <xdr:colOff>68970</xdr:colOff>
      <xdr:row>0</xdr:row>
      <xdr:rowOff>572494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1D175DB-344B-4417-84B8-CFD39AD7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1" y="7951"/>
          <a:ext cx="1969332" cy="564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7951</xdr:colOff>
      <xdr:row>0</xdr:row>
      <xdr:rowOff>7951</xdr:rowOff>
    </xdr:from>
    <xdr:to>
      <xdr:col>5</xdr:col>
      <xdr:colOff>68970</xdr:colOff>
      <xdr:row>0</xdr:row>
      <xdr:rowOff>572494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FA35DD2-2114-4568-B426-1F9D1F6B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1" y="7951"/>
          <a:ext cx="1969332" cy="564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6A04-E4F6-451D-B0CB-6280D9AD3ACB}">
  <sheetPr>
    <pageSetUpPr fitToPage="1"/>
  </sheetPr>
  <dimension ref="A1:AN38"/>
  <sheetViews>
    <sheetView tabSelected="1" zoomScale="90" zoomScaleNormal="90" workbookViewId="0">
      <selection activeCell="AQ8" sqref="AQ8"/>
    </sheetView>
  </sheetViews>
  <sheetFormatPr baseColWidth="10" defaultColWidth="5.33203125" defaultRowHeight="14.4" x14ac:dyDescent="0.25"/>
  <cols>
    <col min="1" max="22" width="5.33203125" style="1" customWidth="1"/>
    <col min="23" max="33" width="5.33203125" style="31" hidden="1" customWidth="1"/>
    <col min="34" max="34" width="22" style="31" hidden="1" customWidth="1"/>
    <col min="35" max="39" width="5.33203125" style="31" hidden="1" customWidth="1"/>
    <col min="40" max="40" width="1.21875" style="31" hidden="1" customWidth="1"/>
    <col min="41" max="16384" width="5.33203125" style="1"/>
  </cols>
  <sheetData>
    <row r="1" spans="1:39" ht="48.7" customHeight="1" x14ac:dyDescent="0.25">
      <c r="P1" s="2"/>
      <c r="Q1" s="50" t="s">
        <v>37</v>
      </c>
      <c r="R1" s="50"/>
      <c r="S1" s="50"/>
      <c r="T1" s="50"/>
      <c r="U1" s="50"/>
      <c r="X1" s="31" t="s">
        <v>1</v>
      </c>
    </row>
    <row r="2" spans="1:39" ht="15.05" x14ac:dyDescent="0.3">
      <c r="F2" s="5" t="s">
        <v>1</v>
      </c>
      <c r="W2" s="31">
        <v>1</v>
      </c>
      <c r="X2" s="31" t="str">
        <f>IF(F3&lt;&gt;"",F3,"")</f>
        <v/>
      </c>
    </row>
    <row r="3" spans="1:39" x14ac:dyDescent="0.25">
      <c r="A3" s="6" t="s">
        <v>0</v>
      </c>
      <c r="E3" s="51">
        <v>1</v>
      </c>
      <c r="F3" s="52"/>
      <c r="G3" s="53"/>
      <c r="H3" s="53"/>
      <c r="I3" s="53"/>
      <c r="J3" s="53"/>
      <c r="K3" s="53"/>
      <c r="L3" s="54"/>
      <c r="N3" s="51">
        <v>4</v>
      </c>
      <c r="O3" s="52"/>
      <c r="P3" s="53"/>
      <c r="Q3" s="53"/>
      <c r="R3" s="53"/>
      <c r="S3" s="53"/>
      <c r="T3" s="53"/>
      <c r="U3" s="54"/>
      <c r="W3" s="31">
        <v>2</v>
      </c>
      <c r="X3" s="31" t="str">
        <f>IF(F5&lt;&gt;"",F5,"")</f>
        <v/>
      </c>
    </row>
    <row r="4" spans="1:39" ht="15.05" x14ac:dyDescent="0.3">
      <c r="A4" s="5" t="s">
        <v>38</v>
      </c>
      <c r="E4" s="51"/>
      <c r="F4" s="55"/>
      <c r="G4" s="56"/>
      <c r="H4" s="56"/>
      <c r="I4" s="56"/>
      <c r="J4" s="56"/>
      <c r="K4" s="56"/>
      <c r="L4" s="57"/>
      <c r="N4" s="51"/>
      <c r="O4" s="55"/>
      <c r="P4" s="56"/>
      <c r="Q4" s="56"/>
      <c r="R4" s="56"/>
      <c r="S4" s="56"/>
      <c r="T4" s="56"/>
      <c r="U4" s="57"/>
      <c r="W4" s="31">
        <v>3</v>
      </c>
      <c r="X4" s="31" t="str">
        <f>IF(F7&lt;&gt;"",F7,"")</f>
        <v/>
      </c>
    </row>
    <row r="5" spans="1:39" x14ac:dyDescent="0.25">
      <c r="E5" s="51">
        <v>2</v>
      </c>
      <c r="F5" s="52"/>
      <c r="G5" s="53"/>
      <c r="H5" s="53"/>
      <c r="I5" s="53"/>
      <c r="J5" s="53"/>
      <c r="K5" s="53"/>
      <c r="L5" s="54"/>
      <c r="N5" s="51">
        <v>5</v>
      </c>
      <c r="O5" s="52"/>
      <c r="P5" s="53"/>
      <c r="Q5" s="53"/>
      <c r="R5" s="53"/>
      <c r="S5" s="53"/>
      <c r="T5" s="53"/>
      <c r="U5" s="54"/>
      <c r="W5" s="31">
        <v>4</v>
      </c>
      <c r="X5" s="31" t="str">
        <f>IF(O3&lt;&gt;"",O3,"")</f>
        <v/>
      </c>
    </row>
    <row r="6" spans="1:39" ht="15.05" x14ac:dyDescent="0.3">
      <c r="A6" s="5"/>
      <c r="E6" s="51"/>
      <c r="F6" s="55"/>
      <c r="G6" s="56"/>
      <c r="H6" s="56"/>
      <c r="I6" s="56"/>
      <c r="J6" s="56"/>
      <c r="K6" s="56"/>
      <c r="L6" s="57"/>
      <c r="N6" s="51"/>
      <c r="O6" s="55"/>
      <c r="P6" s="56"/>
      <c r="Q6" s="56"/>
      <c r="R6" s="56"/>
      <c r="S6" s="56"/>
      <c r="T6" s="56"/>
      <c r="U6" s="57"/>
      <c r="W6" s="31">
        <v>5</v>
      </c>
      <c r="X6" s="31" t="str">
        <f>IF(O5&lt;&gt;"",O5,"")</f>
        <v/>
      </c>
    </row>
    <row r="7" spans="1:39" ht="15.05" x14ac:dyDescent="0.3">
      <c r="A7" s="5"/>
      <c r="E7" s="51">
        <v>3</v>
      </c>
      <c r="F7" s="52"/>
      <c r="G7" s="53"/>
      <c r="H7" s="53"/>
      <c r="I7" s="53"/>
      <c r="J7" s="53"/>
      <c r="K7" s="53"/>
      <c r="L7" s="54"/>
      <c r="N7" s="51">
        <v>6</v>
      </c>
      <c r="O7" s="52"/>
      <c r="P7" s="53"/>
      <c r="Q7" s="53"/>
      <c r="R7" s="53"/>
      <c r="S7" s="53"/>
      <c r="T7" s="53"/>
      <c r="U7" s="54"/>
      <c r="W7" s="31">
        <v>6</v>
      </c>
      <c r="X7" s="31" t="str">
        <f>IF(O7&lt;&gt;"",O7,"")</f>
        <v/>
      </c>
    </row>
    <row r="8" spans="1:39" ht="15.05" x14ac:dyDescent="0.3">
      <c r="A8" s="5"/>
      <c r="E8" s="51"/>
      <c r="F8" s="55"/>
      <c r="G8" s="56"/>
      <c r="H8" s="56"/>
      <c r="I8" s="56"/>
      <c r="J8" s="56"/>
      <c r="K8" s="56"/>
      <c r="L8" s="57"/>
      <c r="N8" s="51"/>
      <c r="O8" s="55"/>
      <c r="P8" s="56"/>
      <c r="Q8" s="56"/>
      <c r="R8" s="56"/>
      <c r="S8" s="56"/>
      <c r="T8" s="56"/>
      <c r="U8" s="57"/>
    </row>
    <row r="9" spans="1:39" x14ac:dyDescent="0.25">
      <c r="W9" s="31" t="s">
        <v>23</v>
      </c>
      <c r="AD9" s="31" t="s">
        <v>24</v>
      </c>
      <c r="AK9" s="31" t="s">
        <v>25</v>
      </c>
    </row>
    <row r="10" spans="1:39" ht="15.05" x14ac:dyDescent="0.3">
      <c r="B10" s="6" t="s">
        <v>23</v>
      </c>
      <c r="F10" s="16" t="s">
        <v>22</v>
      </c>
      <c r="G10" s="4"/>
      <c r="I10" s="6" t="s">
        <v>24</v>
      </c>
      <c r="M10" s="16" t="s">
        <v>22</v>
      </c>
      <c r="N10" s="4"/>
      <c r="P10" s="6" t="s">
        <v>25</v>
      </c>
      <c r="T10" s="16" t="s">
        <v>22</v>
      </c>
      <c r="U10" s="4"/>
      <c r="W10" s="32" t="s">
        <v>30</v>
      </c>
      <c r="X10" s="32" t="s">
        <v>29</v>
      </c>
      <c r="Y10" s="32" t="s">
        <v>31</v>
      </c>
      <c r="Z10" s="32"/>
      <c r="AD10" s="32" t="s">
        <v>30</v>
      </c>
      <c r="AE10" s="32" t="s">
        <v>29</v>
      </c>
      <c r="AF10" s="32" t="s">
        <v>31</v>
      </c>
      <c r="AK10" s="32" t="s">
        <v>30</v>
      </c>
      <c r="AL10" s="32" t="s">
        <v>29</v>
      </c>
      <c r="AM10" s="32" t="s">
        <v>31</v>
      </c>
    </row>
    <row r="11" spans="1:39" ht="15.05" x14ac:dyDescent="0.3">
      <c r="A11" s="5">
        <v>1</v>
      </c>
      <c r="B11" s="42" t="str">
        <f>LEFT(VLOOKUP(A11,$A$32:F$37,2,0),15)</f>
        <v/>
      </c>
      <c r="C11" s="42"/>
      <c r="D11" s="42"/>
      <c r="E11" s="42"/>
      <c r="F11" s="58"/>
      <c r="G11" s="59"/>
      <c r="H11" s="5">
        <v>3</v>
      </c>
      <c r="I11" s="42" t="str">
        <f>LEFT(VLOOKUP(H11,$A$32:M$37,2,0),15)</f>
        <v/>
      </c>
      <c r="J11" s="42"/>
      <c r="K11" s="42"/>
      <c r="L11" s="42"/>
      <c r="M11" s="58"/>
      <c r="N11" s="59"/>
      <c r="O11" s="5">
        <v>6</v>
      </c>
      <c r="P11" s="42" t="str">
        <f>LEFT(VLOOKUP(O11,$A$32:T$37,2,0),15)</f>
        <v/>
      </c>
      <c r="Q11" s="42"/>
      <c r="R11" s="42"/>
      <c r="S11" s="42"/>
      <c r="T11" s="58"/>
      <c r="U11" s="59"/>
      <c r="W11" s="33">
        <f>A11</f>
        <v>1</v>
      </c>
      <c r="X11" s="33">
        <f>F11</f>
        <v>0</v>
      </c>
      <c r="Y11" s="33">
        <f>IF(X11+X12&gt;0,IF(X11&gt;X12,1,0),)</f>
        <v>0</v>
      </c>
      <c r="AD11" s="33">
        <f>H11</f>
        <v>3</v>
      </c>
      <c r="AE11" s="33">
        <f>M11</f>
        <v>0</v>
      </c>
      <c r="AF11" s="33">
        <f>IF(AE11+AE12&gt;0,IF(AE11&gt;AE12,1,0),)</f>
        <v>0</v>
      </c>
      <c r="AK11" s="33">
        <f>O11</f>
        <v>6</v>
      </c>
      <c r="AL11" s="33">
        <f>T11</f>
        <v>0</v>
      </c>
      <c r="AM11" s="33">
        <f>IF(AL11+AL12&gt;0,IF(AL11&gt;AL12,1,0),)</f>
        <v>0</v>
      </c>
    </row>
    <row r="12" spans="1:39" ht="15.05" x14ac:dyDescent="0.3">
      <c r="A12" s="5">
        <v>6</v>
      </c>
      <c r="B12" s="42" t="str">
        <f>LEFT(VLOOKUP(A12,$A$32:F$37,2,0),15)</f>
        <v/>
      </c>
      <c r="C12" s="42"/>
      <c r="D12" s="42"/>
      <c r="E12" s="42"/>
      <c r="F12" s="58"/>
      <c r="G12" s="59"/>
      <c r="H12" s="5">
        <v>6</v>
      </c>
      <c r="I12" s="42" t="str">
        <f>LEFT(VLOOKUP(H12,$A$32:M$37,2,0),15)</f>
        <v/>
      </c>
      <c r="J12" s="42"/>
      <c r="K12" s="42"/>
      <c r="L12" s="42"/>
      <c r="M12" s="58"/>
      <c r="N12" s="59"/>
      <c r="O12" s="5">
        <v>5</v>
      </c>
      <c r="P12" s="42" t="str">
        <f>LEFT(VLOOKUP(O12,$A$32:T$37,2,0),15)</f>
        <v/>
      </c>
      <c r="Q12" s="42"/>
      <c r="R12" s="42"/>
      <c r="S12" s="42"/>
      <c r="T12" s="58"/>
      <c r="U12" s="59"/>
      <c r="W12" s="33">
        <f>A12</f>
        <v>6</v>
      </c>
      <c r="X12" s="33">
        <f>F12</f>
        <v>0</v>
      </c>
      <c r="Y12" s="33">
        <f>IF(X12+X11&gt;0,IF(X12&gt;X11,1,0),)</f>
        <v>0</v>
      </c>
      <c r="AD12" s="33">
        <f>H12</f>
        <v>6</v>
      </c>
      <c r="AE12" s="33">
        <f>M12</f>
        <v>0</v>
      </c>
      <c r="AF12" s="33">
        <f>IF(AE12+AE11&gt;0,IF(AE12&gt;AE11,1,0),)</f>
        <v>0</v>
      </c>
      <c r="AK12" s="33">
        <f>O12</f>
        <v>5</v>
      </c>
      <c r="AL12" s="33">
        <f>T12</f>
        <v>0</v>
      </c>
      <c r="AM12" s="33">
        <f>IF(AL12+AL11&gt;0,IF(AL12&gt;AL11,1,0),)</f>
        <v>0</v>
      </c>
    </row>
    <row r="13" spans="1:39" x14ac:dyDescent="0.25">
      <c r="W13" s="32" t="s">
        <v>30</v>
      </c>
      <c r="X13" s="32" t="s">
        <v>29</v>
      </c>
      <c r="Y13" s="32" t="s">
        <v>31</v>
      </c>
      <c r="Z13" s="32"/>
      <c r="AD13" s="32" t="s">
        <v>30</v>
      </c>
      <c r="AE13" s="32" t="s">
        <v>29</v>
      </c>
      <c r="AF13" s="32" t="s">
        <v>31</v>
      </c>
      <c r="AK13" s="32" t="s">
        <v>30</v>
      </c>
      <c r="AL13" s="32" t="s">
        <v>29</v>
      </c>
      <c r="AM13" s="32" t="s">
        <v>31</v>
      </c>
    </row>
    <row r="14" spans="1:39" ht="15.05" x14ac:dyDescent="0.3">
      <c r="A14" s="5">
        <v>2</v>
      </c>
      <c r="B14" s="42" t="str">
        <f>LEFT(VLOOKUP(A14,$A$32:F$37,2,0),15)</f>
        <v/>
      </c>
      <c r="C14" s="42"/>
      <c r="D14" s="42"/>
      <c r="E14" s="42"/>
      <c r="F14" s="58"/>
      <c r="G14" s="59"/>
      <c r="H14" s="5">
        <v>4</v>
      </c>
      <c r="I14" s="42" t="str">
        <f>LEFT(VLOOKUP(H14,$A$32:M$37,2,0),15)</f>
        <v/>
      </c>
      <c r="J14" s="42"/>
      <c r="K14" s="42"/>
      <c r="L14" s="42"/>
      <c r="M14" s="58"/>
      <c r="N14" s="59"/>
      <c r="O14" s="5">
        <v>1</v>
      </c>
      <c r="P14" s="42" t="str">
        <f>LEFT(VLOOKUP(O14,$A$32:T$37,2,0),15)</f>
        <v/>
      </c>
      <c r="Q14" s="42"/>
      <c r="R14" s="42"/>
      <c r="S14" s="42"/>
      <c r="T14" s="58"/>
      <c r="U14" s="59"/>
      <c r="W14" s="33">
        <f>A14</f>
        <v>2</v>
      </c>
      <c r="X14" s="33">
        <f>F14</f>
        <v>0</v>
      </c>
      <c r="Y14" s="33">
        <f>IF(X14+X15&gt;0,IF(X14&gt;X15,1,0),)</f>
        <v>0</v>
      </c>
      <c r="AD14" s="33">
        <f>H14</f>
        <v>4</v>
      </c>
      <c r="AE14" s="33">
        <f>M14</f>
        <v>0</v>
      </c>
      <c r="AF14" s="33">
        <f>IF(AE14+AE15&gt;0,IF(AE14&gt;AE15,1,0),)</f>
        <v>0</v>
      </c>
      <c r="AK14" s="33">
        <f>O14</f>
        <v>1</v>
      </c>
      <c r="AL14" s="33">
        <f>T14</f>
        <v>0</v>
      </c>
      <c r="AM14" s="33">
        <f>IF(AL14+AL15&gt;0,IF(AL14&gt;AL15,1,0),)</f>
        <v>0</v>
      </c>
    </row>
    <row r="15" spans="1:39" ht="15.05" x14ac:dyDescent="0.3">
      <c r="A15" s="5">
        <v>5</v>
      </c>
      <c r="B15" s="42" t="str">
        <f>LEFT(VLOOKUP(A15,$A$32:F$37,2,0),15)</f>
        <v/>
      </c>
      <c r="C15" s="42"/>
      <c r="D15" s="42"/>
      <c r="E15" s="42"/>
      <c r="F15" s="58"/>
      <c r="G15" s="59"/>
      <c r="H15" s="5">
        <v>2</v>
      </c>
      <c r="I15" s="42" t="str">
        <f>LEFT(VLOOKUP(H15,$A$32:M$37,2,0),15)</f>
        <v/>
      </c>
      <c r="J15" s="42"/>
      <c r="K15" s="42"/>
      <c r="L15" s="42"/>
      <c r="M15" s="58"/>
      <c r="N15" s="59"/>
      <c r="O15" s="5">
        <v>4</v>
      </c>
      <c r="P15" s="42" t="str">
        <f>LEFT(VLOOKUP(O15,$A$32:T$37,2,0),15)</f>
        <v/>
      </c>
      <c r="Q15" s="42"/>
      <c r="R15" s="42"/>
      <c r="S15" s="42"/>
      <c r="T15" s="58"/>
      <c r="U15" s="59"/>
      <c r="W15" s="33">
        <f>A15</f>
        <v>5</v>
      </c>
      <c r="X15" s="33">
        <f>F15</f>
        <v>0</v>
      </c>
      <c r="Y15" s="33">
        <f>IF(X15+X14&gt;0,IF(X15&gt;X14,1,0),)</f>
        <v>0</v>
      </c>
      <c r="AD15" s="33">
        <f>H15</f>
        <v>2</v>
      </c>
      <c r="AE15" s="33">
        <f>M15</f>
        <v>0</v>
      </c>
      <c r="AF15" s="33">
        <f>IF(AE15+AE14&gt;0,IF(AE15&gt;AE14,1,0),)</f>
        <v>0</v>
      </c>
      <c r="AK15" s="33">
        <f>O15</f>
        <v>4</v>
      </c>
      <c r="AL15" s="33">
        <f>T15</f>
        <v>0</v>
      </c>
      <c r="AM15" s="33">
        <f>IF(AL15+AL14&gt;0,IF(AL15&gt;AL14,1,0),)</f>
        <v>0</v>
      </c>
    </row>
    <row r="16" spans="1:39" x14ac:dyDescent="0.25">
      <c r="W16" s="32" t="s">
        <v>30</v>
      </c>
      <c r="X16" s="32" t="s">
        <v>29</v>
      </c>
      <c r="Y16" s="32" t="s">
        <v>31</v>
      </c>
      <c r="Z16" s="32"/>
      <c r="AD16" s="32" t="s">
        <v>30</v>
      </c>
      <c r="AE16" s="32" t="s">
        <v>29</v>
      </c>
      <c r="AF16" s="32" t="s">
        <v>31</v>
      </c>
      <c r="AK16" s="32" t="s">
        <v>30</v>
      </c>
      <c r="AL16" s="32" t="s">
        <v>29</v>
      </c>
      <c r="AM16" s="32" t="s">
        <v>31</v>
      </c>
    </row>
    <row r="17" spans="1:40" ht="15.05" x14ac:dyDescent="0.3">
      <c r="A17" s="5">
        <v>3</v>
      </c>
      <c r="B17" s="42" t="str">
        <f>LEFT(VLOOKUP(A17,$A$32:F$37,2,0),15)</f>
        <v/>
      </c>
      <c r="C17" s="42"/>
      <c r="D17" s="42"/>
      <c r="E17" s="42"/>
      <c r="F17" s="58"/>
      <c r="G17" s="59"/>
      <c r="H17" s="5">
        <v>5</v>
      </c>
      <c r="I17" s="42" t="str">
        <f>LEFT(VLOOKUP(H17,$A$32:M$37,2,0),15)</f>
        <v/>
      </c>
      <c r="J17" s="42"/>
      <c r="K17" s="42"/>
      <c r="L17" s="42"/>
      <c r="M17" s="58"/>
      <c r="N17" s="59"/>
      <c r="O17" s="5">
        <v>2</v>
      </c>
      <c r="P17" s="42" t="str">
        <f>LEFT(VLOOKUP(O17,$A$32:T$37,2,0),15)</f>
        <v/>
      </c>
      <c r="Q17" s="42"/>
      <c r="R17" s="42"/>
      <c r="S17" s="42"/>
      <c r="T17" s="58"/>
      <c r="U17" s="59"/>
      <c r="W17" s="33">
        <f>A17</f>
        <v>3</v>
      </c>
      <c r="X17" s="33">
        <f>F17</f>
        <v>0</v>
      </c>
      <c r="Y17" s="33">
        <f>IF(X17+X18&gt;0,IF(X17&gt;X18,1,0),)</f>
        <v>0</v>
      </c>
      <c r="AD17" s="33">
        <f>H17</f>
        <v>5</v>
      </c>
      <c r="AE17" s="33">
        <f>M17</f>
        <v>0</v>
      </c>
      <c r="AF17" s="33">
        <f>IF(AE17+AE18&gt;0,IF(AE17&gt;AE18,1,0),)</f>
        <v>0</v>
      </c>
      <c r="AK17" s="33">
        <f>O17</f>
        <v>2</v>
      </c>
      <c r="AL17" s="33">
        <f>T17</f>
        <v>0</v>
      </c>
      <c r="AM17" s="33">
        <f>IF(AL17+AL18&gt;0,IF(AL17&gt;AL18,1,0),)</f>
        <v>0</v>
      </c>
    </row>
    <row r="18" spans="1:40" ht="15.05" x14ac:dyDescent="0.3">
      <c r="A18" s="5">
        <v>4</v>
      </c>
      <c r="B18" s="42" t="str">
        <f>LEFT(VLOOKUP(A18,$A$32:F$37,2,0),15)</f>
        <v/>
      </c>
      <c r="C18" s="42"/>
      <c r="D18" s="42"/>
      <c r="E18" s="42"/>
      <c r="F18" s="58"/>
      <c r="G18" s="59"/>
      <c r="H18" s="5">
        <v>1</v>
      </c>
      <c r="I18" s="42" t="str">
        <f>LEFT(VLOOKUP(H18,$A$32:M$37,2,0),15)</f>
        <v/>
      </c>
      <c r="J18" s="42"/>
      <c r="K18" s="42"/>
      <c r="L18" s="42"/>
      <c r="M18" s="58"/>
      <c r="N18" s="59"/>
      <c r="O18" s="5">
        <v>3</v>
      </c>
      <c r="P18" s="42" t="str">
        <f>LEFT(VLOOKUP(O18,$A$32:T$37,2,0),15)</f>
        <v/>
      </c>
      <c r="Q18" s="42"/>
      <c r="R18" s="42"/>
      <c r="S18" s="42"/>
      <c r="T18" s="58"/>
      <c r="U18" s="59"/>
      <c r="W18" s="33">
        <f>A18</f>
        <v>4</v>
      </c>
      <c r="X18" s="33">
        <f>F18</f>
        <v>0</v>
      </c>
      <c r="Y18" s="33">
        <f>IF(X18+X17&gt;0,IF(X18&gt;X17,1,0),)</f>
        <v>0</v>
      </c>
      <c r="AD18" s="33">
        <f>H18</f>
        <v>1</v>
      </c>
      <c r="AE18" s="33">
        <f>M18</f>
        <v>0</v>
      </c>
      <c r="AF18" s="33">
        <f>IF(AE18+AE17&gt;0,IF(AE18&gt;AE17,1,0),)</f>
        <v>0</v>
      </c>
      <c r="AK18" s="33">
        <f>O18</f>
        <v>3</v>
      </c>
      <c r="AL18" s="33">
        <f>T18</f>
        <v>0</v>
      </c>
      <c r="AM18" s="33">
        <f>IF(AL18+AL17&gt;0,IF(AL18&gt;AL17,1,0),)</f>
        <v>0</v>
      </c>
    </row>
    <row r="19" spans="1:40" x14ac:dyDescent="0.25">
      <c r="W19" s="31" t="s">
        <v>26</v>
      </c>
      <c r="AD19" s="31" t="s">
        <v>28</v>
      </c>
    </row>
    <row r="20" spans="1:40" ht="15.05" x14ac:dyDescent="0.3">
      <c r="B20" s="6" t="s">
        <v>26</v>
      </c>
      <c r="F20" s="16" t="s">
        <v>22</v>
      </c>
      <c r="G20" s="4"/>
      <c r="I20" s="6" t="s">
        <v>28</v>
      </c>
      <c r="M20" s="16" t="s">
        <v>22</v>
      </c>
      <c r="N20" s="4"/>
      <c r="P20" s="5" t="s">
        <v>27</v>
      </c>
      <c r="W20" s="32" t="s">
        <v>30</v>
      </c>
      <c r="X20" s="32" t="s">
        <v>29</v>
      </c>
      <c r="Y20" s="32" t="s">
        <v>31</v>
      </c>
      <c r="Z20" s="32"/>
      <c r="AD20" s="32" t="s">
        <v>30</v>
      </c>
      <c r="AE20" s="32" t="s">
        <v>29</v>
      </c>
      <c r="AF20" s="32" t="s">
        <v>31</v>
      </c>
    </row>
    <row r="21" spans="1:40" ht="15.05" x14ac:dyDescent="0.3">
      <c r="A21" s="5">
        <v>2</v>
      </c>
      <c r="B21" s="42" t="str">
        <f>LEFT(VLOOKUP(A21,$A$32:F$37,2,0),15)</f>
        <v/>
      </c>
      <c r="C21" s="42"/>
      <c r="D21" s="42"/>
      <c r="E21" s="42"/>
      <c r="F21" s="58"/>
      <c r="G21" s="59"/>
      <c r="H21" s="5">
        <v>6</v>
      </c>
      <c r="I21" s="42" t="str">
        <f>LEFT(VLOOKUP(H21,$A$32:M$37,2,0),15)</f>
        <v/>
      </c>
      <c r="J21" s="42"/>
      <c r="K21" s="42"/>
      <c r="L21" s="42"/>
      <c r="M21" s="58"/>
      <c r="N21" s="59"/>
      <c r="P21" s="12" t="s">
        <v>2</v>
      </c>
      <c r="Q21" s="12" t="s">
        <v>3</v>
      </c>
      <c r="R21" s="12" t="s">
        <v>4</v>
      </c>
      <c r="S21" s="12" t="s">
        <v>5</v>
      </c>
      <c r="T21" s="12" t="s">
        <v>6</v>
      </c>
      <c r="W21" s="33">
        <f>A21</f>
        <v>2</v>
      </c>
      <c r="X21" s="33">
        <f>F21</f>
        <v>0</v>
      </c>
      <c r="Y21" s="33">
        <f>IF(X21+X22&gt;0,IF(X21&gt;X22,1,0),)</f>
        <v>0</v>
      </c>
      <c r="AD21" s="33">
        <f>H21</f>
        <v>6</v>
      </c>
      <c r="AE21" s="33">
        <f>M21</f>
        <v>0</v>
      </c>
      <c r="AF21" s="33">
        <f>IF(AE21+AE22&gt;0,IF(AE21&gt;AE22,1,0),)</f>
        <v>0</v>
      </c>
    </row>
    <row r="22" spans="1:40" ht="15.05" x14ac:dyDescent="0.3">
      <c r="A22" s="5">
        <v>6</v>
      </c>
      <c r="B22" s="42" t="str">
        <f>LEFT(VLOOKUP(A22,$A$32:F$37,2,0),15)</f>
        <v/>
      </c>
      <c r="C22" s="42"/>
      <c r="D22" s="42"/>
      <c r="E22" s="42"/>
      <c r="F22" s="58"/>
      <c r="G22" s="59"/>
      <c r="H22" s="5">
        <v>4</v>
      </c>
      <c r="I22" s="42" t="str">
        <f>LEFT(VLOOKUP(H22,$A$32:M$37,2,0),15)</f>
        <v/>
      </c>
      <c r="J22" s="42"/>
      <c r="K22" s="42"/>
      <c r="L22" s="42"/>
      <c r="M22" s="58"/>
      <c r="N22" s="59"/>
      <c r="P22" s="13" t="s">
        <v>7</v>
      </c>
      <c r="Q22" s="14" t="s">
        <v>8</v>
      </c>
      <c r="R22" s="14" t="s">
        <v>9</v>
      </c>
      <c r="S22" s="14" t="s">
        <v>10</v>
      </c>
      <c r="T22" s="14" t="s">
        <v>11</v>
      </c>
      <c r="W22" s="33">
        <f>A22</f>
        <v>6</v>
      </c>
      <c r="X22" s="33">
        <f>F22</f>
        <v>0</v>
      </c>
      <c r="Y22" s="33">
        <f>IF(X22+X21&gt;0,IF(X22&gt;X21,1,0),)</f>
        <v>0</v>
      </c>
      <c r="AD22" s="33">
        <f>H22</f>
        <v>4</v>
      </c>
      <c r="AE22" s="33">
        <f>M22</f>
        <v>0</v>
      </c>
      <c r="AF22" s="33">
        <f>IF(AE22+AE21&gt;0,IF(AE22&gt;AE21,1,0),)</f>
        <v>0</v>
      </c>
    </row>
    <row r="23" spans="1:40" ht="15.05" x14ac:dyDescent="0.3">
      <c r="P23" s="13" t="s">
        <v>12</v>
      </c>
      <c r="Q23" s="13" t="s">
        <v>13</v>
      </c>
      <c r="R23" s="14" t="s">
        <v>14</v>
      </c>
      <c r="S23" s="14" t="s">
        <v>15</v>
      </c>
      <c r="T23" s="13" t="s">
        <v>16</v>
      </c>
      <c r="W23" s="32" t="s">
        <v>30</v>
      </c>
      <c r="X23" s="32" t="s">
        <v>29</v>
      </c>
      <c r="Y23" s="32" t="s">
        <v>31</v>
      </c>
      <c r="Z23" s="32"/>
      <c r="AD23" s="32" t="s">
        <v>30</v>
      </c>
      <c r="AE23" s="32" t="s">
        <v>29</v>
      </c>
      <c r="AF23" s="32" t="s">
        <v>31</v>
      </c>
    </row>
    <row r="24" spans="1:40" ht="15.05" x14ac:dyDescent="0.3">
      <c r="A24" s="5">
        <v>3</v>
      </c>
      <c r="B24" s="42" t="str">
        <f>LEFT(VLOOKUP(A24,$A$32:F$37,2,0),15)</f>
        <v/>
      </c>
      <c r="C24" s="42"/>
      <c r="D24" s="42"/>
      <c r="E24" s="42"/>
      <c r="F24" s="58"/>
      <c r="G24" s="59"/>
      <c r="H24" s="5">
        <v>5</v>
      </c>
      <c r="I24" s="42" t="str">
        <f>LEFT(VLOOKUP(H24,$A$32:M$37,2,0),15)</f>
        <v/>
      </c>
      <c r="J24" s="42"/>
      <c r="K24" s="42"/>
      <c r="L24" s="42"/>
      <c r="M24" s="58"/>
      <c r="N24" s="59"/>
      <c r="P24" s="13" t="s">
        <v>17</v>
      </c>
      <c r="Q24" s="14" t="s">
        <v>18</v>
      </c>
      <c r="R24" s="14" t="s">
        <v>19</v>
      </c>
      <c r="S24" s="13" t="s">
        <v>20</v>
      </c>
      <c r="T24" s="14" t="s">
        <v>21</v>
      </c>
      <c r="W24" s="33">
        <f>A24</f>
        <v>3</v>
      </c>
      <c r="X24" s="33">
        <f>F24</f>
        <v>0</v>
      </c>
      <c r="Y24" s="33">
        <f>IF(X24+X25&gt;0,IF(X24&gt;X25,1,0),)</f>
        <v>0</v>
      </c>
      <c r="AD24" s="33">
        <f>H24</f>
        <v>5</v>
      </c>
      <c r="AE24" s="33">
        <f>M24</f>
        <v>0</v>
      </c>
      <c r="AF24" s="33">
        <f>IF(AE24+AE25&gt;0,IF(AE24&gt;AE25,1,0),)</f>
        <v>0</v>
      </c>
    </row>
    <row r="25" spans="1:40" ht="15.05" x14ac:dyDescent="0.3">
      <c r="A25" s="5">
        <v>1</v>
      </c>
      <c r="B25" s="42" t="str">
        <f>LEFT(VLOOKUP(A25,$A$32:F$37,2,0),15)</f>
        <v/>
      </c>
      <c r="C25" s="42"/>
      <c r="D25" s="42"/>
      <c r="E25" s="42"/>
      <c r="F25" s="58"/>
      <c r="G25" s="59"/>
      <c r="H25" s="5">
        <v>3</v>
      </c>
      <c r="I25" s="42" t="str">
        <f>LEFT(VLOOKUP(H25,$A$32:M$37,2,0),15)</f>
        <v/>
      </c>
      <c r="J25" s="42"/>
      <c r="K25" s="42"/>
      <c r="L25" s="42"/>
      <c r="M25" s="58"/>
      <c r="N25" s="59"/>
      <c r="W25" s="33">
        <f>A25</f>
        <v>1</v>
      </c>
      <c r="X25" s="33">
        <f>F25</f>
        <v>0</v>
      </c>
      <c r="Y25" s="33">
        <f>IF(X25+X24&gt;0,IF(X25&gt;X24,1,0),)</f>
        <v>0</v>
      </c>
      <c r="AD25" s="33">
        <f>H25</f>
        <v>3</v>
      </c>
      <c r="AE25" s="33">
        <f>M25</f>
        <v>0</v>
      </c>
      <c r="AF25" s="33">
        <f>IF(AE25+AE24&gt;0,IF(AE25&gt;AE24,1,0),)</f>
        <v>0</v>
      </c>
    </row>
    <row r="26" spans="1:40" x14ac:dyDescent="0.25">
      <c r="W26" s="32" t="s">
        <v>30</v>
      </c>
      <c r="X26" s="32" t="s">
        <v>29</v>
      </c>
      <c r="Y26" s="32" t="s">
        <v>31</v>
      </c>
      <c r="Z26" s="32"/>
      <c r="AD26" s="32" t="s">
        <v>30</v>
      </c>
      <c r="AE26" s="32" t="s">
        <v>29</v>
      </c>
      <c r="AF26" s="32" t="s">
        <v>31</v>
      </c>
    </row>
    <row r="27" spans="1:40" ht="15.05" x14ac:dyDescent="0.3">
      <c r="A27" s="5">
        <v>4</v>
      </c>
      <c r="B27" s="42" t="str">
        <f>LEFT(VLOOKUP(A27,$A$32:F$37,2,0),15)</f>
        <v/>
      </c>
      <c r="C27" s="42"/>
      <c r="D27" s="42"/>
      <c r="E27" s="42"/>
      <c r="F27" s="58"/>
      <c r="G27" s="59"/>
      <c r="H27" s="5">
        <v>1</v>
      </c>
      <c r="I27" s="42" t="str">
        <f>LEFT(VLOOKUP(H27,$A$32:M$37,2,0),15)</f>
        <v/>
      </c>
      <c r="J27" s="42"/>
      <c r="K27" s="42"/>
      <c r="L27" s="42"/>
      <c r="M27" s="58"/>
      <c r="N27" s="59"/>
      <c r="W27" s="33">
        <f>A27</f>
        <v>4</v>
      </c>
      <c r="X27" s="33">
        <f>F27</f>
        <v>0</v>
      </c>
      <c r="Y27" s="33">
        <f>IF(X27+X28&gt;0,IF(X27&gt;X28,1,0),)</f>
        <v>0</v>
      </c>
      <c r="AD27" s="33">
        <f>H27</f>
        <v>1</v>
      </c>
      <c r="AE27" s="33">
        <f>M27</f>
        <v>0</v>
      </c>
      <c r="AF27" s="33">
        <f>IF(AE27+AE28&gt;0,IF(AE27&gt;AE28,1,0),)</f>
        <v>0</v>
      </c>
    </row>
    <row r="28" spans="1:40" ht="15.05" x14ac:dyDescent="0.3">
      <c r="A28" s="5">
        <v>5</v>
      </c>
      <c r="B28" s="42" t="str">
        <f>LEFT(VLOOKUP(A28,$A$32:F$37,2,0),15)</f>
        <v/>
      </c>
      <c r="C28" s="42"/>
      <c r="D28" s="42"/>
      <c r="E28" s="42"/>
      <c r="F28" s="58"/>
      <c r="G28" s="59"/>
      <c r="H28" s="5">
        <v>2</v>
      </c>
      <c r="I28" s="42" t="str">
        <f>LEFT(VLOOKUP(H28,$A$32:M$37,2,0),15)</f>
        <v/>
      </c>
      <c r="J28" s="42"/>
      <c r="K28" s="42"/>
      <c r="L28" s="42"/>
      <c r="M28" s="58"/>
      <c r="N28" s="59"/>
      <c r="W28" s="33">
        <f>A28</f>
        <v>5</v>
      </c>
      <c r="X28" s="33">
        <f>F28</f>
        <v>0</v>
      </c>
      <c r="Y28" s="33">
        <f>IF(X28+X27&gt;0,IF(X28&gt;X27,1,0),)</f>
        <v>0</v>
      </c>
      <c r="AD28" s="33">
        <f>H28</f>
        <v>2</v>
      </c>
      <c r="AE28" s="33">
        <f>M28</f>
        <v>0</v>
      </c>
      <c r="AF28" s="33">
        <f>IF(AE28+AE27&gt;0,IF(AE28&gt;AE27,1,0),)</f>
        <v>0</v>
      </c>
    </row>
    <row r="30" spans="1:40" x14ac:dyDescent="0.25">
      <c r="G30" s="10" t="str">
        <f>LEFT(B32,4)&amp;"."</f>
        <v>.</v>
      </c>
      <c r="H30" s="10" t="str">
        <f>LEFT(B33,4)&amp;"."</f>
        <v>.</v>
      </c>
      <c r="I30" s="10" t="str">
        <f>LEFT(B34,4)&amp;"."</f>
        <v>.</v>
      </c>
      <c r="J30" s="10" t="str">
        <f>LEFT(B35,4)&amp;"."</f>
        <v>.</v>
      </c>
      <c r="K30" s="10" t="str">
        <f>LEFT(B36,4)&amp;"."</f>
        <v>.</v>
      </c>
      <c r="L30" s="10" t="str">
        <f>LEFT(B37,4)&amp;"."</f>
        <v>.</v>
      </c>
    </row>
    <row r="31" spans="1:40" x14ac:dyDescent="0.25">
      <c r="G31" s="9">
        <v>1</v>
      </c>
      <c r="H31" s="9">
        <v>2</v>
      </c>
      <c r="I31" s="9">
        <v>3</v>
      </c>
      <c r="J31" s="9">
        <v>4</v>
      </c>
      <c r="K31" s="9">
        <v>5</v>
      </c>
      <c r="L31" s="17">
        <v>6</v>
      </c>
      <c r="M31" s="19" t="s">
        <v>31</v>
      </c>
      <c r="N31" s="24" t="s">
        <v>32</v>
      </c>
      <c r="O31" s="43" t="s">
        <v>34</v>
      </c>
      <c r="P31" s="44"/>
      <c r="Q31" s="3"/>
      <c r="R31" s="26" t="s">
        <v>36</v>
      </c>
      <c r="S31" s="3"/>
      <c r="T31" s="3"/>
      <c r="AD31" s="32" t="s">
        <v>31</v>
      </c>
      <c r="AE31" s="34" t="s">
        <v>35</v>
      </c>
      <c r="AF31" s="34"/>
      <c r="AG31" s="32"/>
    </row>
    <row r="32" spans="1:40" x14ac:dyDescent="0.25">
      <c r="A32" s="3">
        <v>1</v>
      </c>
      <c r="B32" s="39" t="str">
        <f>IF(F3&lt;&gt;"",F3,"")</f>
        <v/>
      </c>
      <c r="C32" s="40"/>
      <c r="D32" s="40"/>
      <c r="E32" s="40"/>
      <c r="F32" s="41"/>
      <c r="G32" s="11"/>
      <c r="H32" s="8">
        <f>M27</f>
        <v>0</v>
      </c>
      <c r="I32" s="8">
        <f>F25</f>
        <v>0</v>
      </c>
      <c r="J32" s="8">
        <f>T14</f>
        <v>0</v>
      </c>
      <c r="K32" s="8">
        <f>M18</f>
        <v>0</v>
      </c>
      <c r="L32" s="15">
        <f>F11</f>
        <v>0</v>
      </c>
      <c r="M32" s="20">
        <f>Y11+AF18+AM14+Y25+AF27</f>
        <v>0</v>
      </c>
      <c r="N32" s="25">
        <f>SUM(G32:L32)</f>
        <v>0</v>
      </c>
      <c r="O32" s="45" t="str">
        <f>IF(G38&gt;0,N32/G38,IF(N32&gt;0,"MAX","-"))</f>
        <v>-</v>
      </c>
      <c r="P32" s="46"/>
      <c r="Q32" s="30">
        <v>1</v>
      </c>
      <c r="R32" s="27" t="str">
        <f>IF($AD$38&gt;0,AH32,"")</f>
        <v/>
      </c>
      <c r="S32" s="28"/>
      <c r="T32" s="28"/>
      <c r="U32" s="29"/>
      <c r="X32" s="32">
        <v>1</v>
      </c>
      <c r="Y32" s="47" t="str">
        <f>B32</f>
        <v/>
      </c>
      <c r="Z32" s="48"/>
      <c r="AA32" s="48"/>
      <c r="AB32" s="48"/>
      <c r="AC32" s="49"/>
      <c r="AD32" s="32">
        <f>M32</f>
        <v>0</v>
      </c>
      <c r="AE32" s="35">
        <f>IF(O32="MAX",1000,IF(O32="-",-1,O32))</f>
        <v>-1</v>
      </c>
      <c r="AF32" s="34"/>
      <c r="AG32" s="32"/>
      <c r="AH32" s="31" t="str" cm="1">
        <f t="array" ref="AH32:AN37">_xlfn.SORTBY(Y32:AE37,AD32:AD37,-1,AE32:AE37,-1)</f>
        <v/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-1</v>
      </c>
    </row>
    <row r="33" spans="1:40" x14ac:dyDescent="0.25">
      <c r="A33" s="3">
        <v>2</v>
      </c>
      <c r="B33" s="39" t="str">
        <f>IF(F5&lt;&gt;"",F5,"")</f>
        <v/>
      </c>
      <c r="C33" s="40"/>
      <c r="D33" s="40"/>
      <c r="E33" s="40"/>
      <c r="F33" s="41"/>
      <c r="G33" s="8">
        <f>M28</f>
        <v>0</v>
      </c>
      <c r="H33" s="11"/>
      <c r="I33" s="8">
        <f>T17</f>
        <v>0</v>
      </c>
      <c r="J33" s="8">
        <f>M15</f>
        <v>0</v>
      </c>
      <c r="K33" s="8">
        <f>F14</f>
        <v>0</v>
      </c>
      <c r="L33" s="15">
        <f>F21</f>
        <v>0</v>
      </c>
      <c r="M33" s="20">
        <f>Y14+AF15+AM17+Y21+AF28</f>
        <v>0</v>
      </c>
      <c r="N33" s="20">
        <f t="shared" ref="N33:N37" si="0">SUM(G33:L33)</f>
        <v>0</v>
      </c>
      <c r="O33" s="45" t="str">
        <f>IF(H38&gt;0,N33/H38,IF(N33&gt;0,"MAX","-"))</f>
        <v>-</v>
      </c>
      <c r="P33" s="46"/>
      <c r="Q33" s="21">
        <v>2</v>
      </c>
      <c r="R33" s="27" t="str">
        <f>IF($AD$38&gt;0,AH33,"")</f>
        <v/>
      </c>
      <c r="S33" s="28"/>
      <c r="T33" s="28"/>
      <c r="U33" s="29"/>
      <c r="X33" s="32">
        <v>2</v>
      </c>
      <c r="Y33" s="47" t="str">
        <f t="shared" ref="Y33:Y37" si="1">B33</f>
        <v/>
      </c>
      <c r="Z33" s="48"/>
      <c r="AA33" s="48"/>
      <c r="AB33" s="48"/>
      <c r="AC33" s="49"/>
      <c r="AD33" s="32">
        <f t="shared" ref="AD33:AD37" si="2">M33</f>
        <v>0</v>
      </c>
      <c r="AE33" s="35">
        <f t="shared" ref="AE33:AE37" si="3">IF(O33="MAX",1000,IF(O33="-",-1,O33))</f>
        <v>-1</v>
      </c>
      <c r="AF33" s="34"/>
      <c r="AG33" s="32"/>
      <c r="AH33" s="31" t="str">
        <v/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-1</v>
      </c>
    </row>
    <row r="34" spans="1:40" x14ac:dyDescent="0.25">
      <c r="A34" s="3">
        <v>3</v>
      </c>
      <c r="B34" s="39" t="str">
        <f>IF(F7&lt;&gt;"",F7,"")</f>
        <v/>
      </c>
      <c r="C34" s="40"/>
      <c r="D34" s="40"/>
      <c r="E34" s="40"/>
      <c r="F34" s="41"/>
      <c r="G34" s="8">
        <f>F24</f>
        <v>0</v>
      </c>
      <c r="H34" s="8">
        <f>T18</f>
        <v>0</v>
      </c>
      <c r="I34" s="11"/>
      <c r="J34" s="8">
        <f>F17</f>
        <v>0</v>
      </c>
      <c r="K34" s="8">
        <f>M25</f>
        <v>0</v>
      </c>
      <c r="L34" s="15">
        <f>M11</f>
        <v>0</v>
      </c>
      <c r="M34" s="20">
        <f>Y17+AF11+AM18+Y24+AF25</f>
        <v>0</v>
      </c>
      <c r="N34" s="20">
        <f t="shared" si="0"/>
        <v>0</v>
      </c>
      <c r="O34" s="45" t="str">
        <f>IF(I38&gt;0,N34/I38,IF(N34&gt;0,"MAX","-"))</f>
        <v>-</v>
      </c>
      <c r="P34" s="46"/>
      <c r="Q34" s="21">
        <v>3</v>
      </c>
      <c r="R34" s="27" t="str">
        <f>IF($AD$38&gt;0,AH34,"")</f>
        <v/>
      </c>
      <c r="S34" s="28"/>
      <c r="T34" s="28"/>
      <c r="U34" s="29"/>
      <c r="X34" s="32">
        <v>3</v>
      </c>
      <c r="Y34" s="47" t="str">
        <f t="shared" si="1"/>
        <v/>
      </c>
      <c r="Z34" s="48"/>
      <c r="AA34" s="48"/>
      <c r="AB34" s="48"/>
      <c r="AC34" s="49"/>
      <c r="AD34" s="32">
        <f t="shared" si="2"/>
        <v>0</v>
      </c>
      <c r="AE34" s="35">
        <f t="shared" si="3"/>
        <v>-1</v>
      </c>
      <c r="AF34" s="34"/>
      <c r="AG34" s="32"/>
      <c r="AH34" s="31" t="str">
        <v/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-1</v>
      </c>
    </row>
    <row r="35" spans="1:40" x14ac:dyDescent="0.25">
      <c r="A35" s="3">
        <v>4</v>
      </c>
      <c r="B35" s="39" t="str">
        <f>IF(O3&lt;&gt;"",O3,"")</f>
        <v/>
      </c>
      <c r="C35" s="40"/>
      <c r="D35" s="40"/>
      <c r="E35" s="40"/>
      <c r="F35" s="41"/>
      <c r="G35" s="8">
        <f>T15</f>
        <v>0</v>
      </c>
      <c r="H35" s="8">
        <f>M14</f>
        <v>0</v>
      </c>
      <c r="I35" s="8">
        <f>F18</f>
        <v>0</v>
      </c>
      <c r="J35" s="11"/>
      <c r="K35" s="8">
        <f>F27</f>
        <v>0</v>
      </c>
      <c r="L35" s="15">
        <f>M22</f>
        <v>0</v>
      </c>
      <c r="M35" s="20">
        <f>Y18+AF14+AM15+Y27+AF22</f>
        <v>0</v>
      </c>
      <c r="N35" s="20">
        <f t="shared" si="0"/>
        <v>0</v>
      </c>
      <c r="O35" s="45" t="str">
        <f>IF(J38&gt;0,N35/J38,IF(N35&gt;0,"MAX","-"))</f>
        <v>-</v>
      </c>
      <c r="P35" s="46"/>
      <c r="Q35" s="21">
        <v>4</v>
      </c>
      <c r="R35" s="27" t="str">
        <f t="shared" ref="R35:R37" si="4">IF($AD$38&gt;0,AH35,"")</f>
        <v/>
      </c>
      <c r="S35" s="28"/>
      <c r="T35" s="28"/>
      <c r="U35" s="29"/>
      <c r="X35" s="32">
        <v>4</v>
      </c>
      <c r="Y35" s="47" t="str">
        <f t="shared" si="1"/>
        <v/>
      </c>
      <c r="Z35" s="48"/>
      <c r="AA35" s="48"/>
      <c r="AB35" s="48"/>
      <c r="AC35" s="49"/>
      <c r="AD35" s="32">
        <f t="shared" si="2"/>
        <v>0</v>
      </c>
      <c r="AE35" s="35">
        <f t="shared" si="3"/>
        <v>-1</v>
      </c>
      <c r="AF35" s="34"/>
      <c r="AG35" s="32"/>
      <c r="AH35" s="31" t="str">
        <v/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-1</v>
      </c>
    </row>
    <row r="36" spans="1:40" x14ac:dyDescent="0.25">
      <c r="A36" s="3">
        <v>5</v>
      </c>
      <c r="B36" s="39" t="str">
        <f>IF(O5&lt;&gt;"",O5,"")</f>
        <v/>
      </c>
      <c r="C36" s="40"/>
      <c r="D36" s="40"/>
      <c r="E36" s="40"/>
      <c r="F36" s="41"/>
      <c r="G36" s="8">
        <f>M17</f>
        <v>0</v>
      </c>
      <c r="H36" s="8">
        <f>F15</f>
        <v>0</v>
      </c>
      <c r="I36" s="8">
        <f>M24</f>
        <v>0</v>
      </c>
      <c r="J36" s="8">
        <f>F28</f>
        <v>0</v>
      </c>
      <c r="K36" s="11"/>
      <c r="L36" s="15">
        <f>T12</f>
        <v>0</v>
      </c>
      <c r="M36" s="20">
        <f>Y15+AF17+AM12+Y28+AF24</f>
        <v>0</v>
      </c>
      <c r="N36" s="20">
        <f t="shared" si="0"/>
        <v>0</v>
      </c>
      <c r="O36" s="45" t="str">
        <f>IF(K38&gt;0,N36/K38,IF(N36&gt;0,"MAX","-"))</f>
        <v>-</v>
      </c>
      <c r="P36" s="46"/>
      <c r="Q36" s="21">
        <v>5</v>
      </c>
      <c r="R36" s="27" t="str">
        <f t="shared" si="4"/>
        <v/>
      </c>
      <c r="S36" s="28"/>
      <c r="T36" s="28"/>
      <c r="U36" s="29"/>
      <c r="X36" s="32">
        <v>5</v>
      </c>
      <c r="Y36" s="47" t="str">
        <f t="shared" si="1"/>
        <v/>
      </c>
      <c r="Z36" s="48"/>
      <c r="AA36" s="48"/>
      <c r="AB36" s="48"/>
      <c r="AC36" s="49"/>
      <c r="AD36" s="32">
        <f t="shared" si="2"/>
        <v>0</v>
      </c>
      <c r="AE36" s="35">
        <f t="shared" si="3"/>
        <v>-1</v>
      </c>
      <c r="AF36" s="34"/>
      <c r="AG36" s="32"/>
      <c r="AH36" s="31" t="str">
        <v/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-1</v>
      </c>
    </row>
    <row r="37" spans="1:40" x14ac:dyDescent="0.25">
      <c r="A37" s="3">
        <v>6</v>
      </c>
      <c r="B37" s="39" t="str">
        <f>IF(O7&lt;&gt;"",O7,"")</f>
        <v/>
      </c>
      <c r="C37" s="40"/>
      <c r="D37" s="40"/>
      <c r="E37" s="40"/>
      <c r="F37" s="41"/>
      <c r="G37" s="8">
        <f>F12</f>
        <v>0</v>
      </c>
      <c r="H37" s="8">
        <f>F22</f>
        <v>0</v>
      </c>
      <c r="I37" s="8">
        <f>M12</f>
        <v>0</v>
      </c>
      <c r="J37" s="8">
        <f>M21</f>
        <v>0</v>
      </c>
      <c r="K37" s="8">
        <f>T11</f>
        <v>0</v>
      </c>
      <c r="L37" s="18"/>
      <c r="M37" s="20">
        <f>Y12+AF12+AM11+Y22+AF21</f>
        <v>0</v>
      </c>
      <c r="N37" s="20">
        <f t="shared" si="0"/>
        <v>0</v>
      </c>
      <c r="O37" s="45" t="str">
        <f>IF(L38&gt;0,N37/L38,IF(N37&gt;0,"MAX","-"))</f>
        <v>-</v>
      </c>
      <c r="P37" s="46"/>
      <c r="Q37" s="21">
        <v>6</v>
      </c>
      <c r="R37" s="27" t="str">
        <f t="shared" si="4"/>
        <v/>
      </c>
      <c r="S37" s="28"/>
      <c r="T37" s="28"/>
      <c r="U37" s="29"/>
      <c r="X37" s="32">
        <v>6</v>
      </c>
      <c r="Y37" s="47" t="str">
        <f t="shared" si="1"/>
        <v/>
      </c>
      <c r="Z37" s="48"/>
      <c r="AA37" s="48"/>
      <c r="AB37" s="48"/>
      <c r="AC37" s="49"/>
      <c r="AD37" s="32">
        <f t="shared" si="2"/>
        <v>0</v>
      </c>
      <c r="AE37" s="35">
        <f t="shared" si="3"/>
        <v>-1</v>
      </c>
      <c r="AF37" s="34"/>
      <c r="AG37" s="32"/>
      <c r="AH37" s="31" t="str">
        <v/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-1</v>
      </c>
    </row>
    <row r="38" spans="1:40" s="7" customFormat="1" x14ac:dyDescent="0.3">
      <c r="F38" s="22" t="s">
        <v>33</v>
      </c>
      <c r="G38" s="23">
        <f>SUM(G32:G37)</f>
        <v>0</v>
      </c>
      <c r="H38" s="23">
        <f t="shared" ref="H38:L38" si="5">SUM(H32:H37)</f>
        <v>0</v>
      </c>
      <c r="I38" s="23">
        <f t="shared" si="5"/>
        <v>0</v>
      </c>
      <c r="J38" s="23">
        <f t="shared" si="5"/>
        <v>0</v>
      </c>
      <c r="K38" s="23">
        <f t="shared" si="5"/>
        <v>0</v>
      </c>
      <c r="L38" s="23">
        <f t="shared" si="5"/>
        <v>0</v>
      </c>
      <c r="W38" s="36"/>
      <c r="X38" s="36"/>
      <c r="Y38" s="36"/>
      <c r="Z38" s="36"/>
      <c r="AA38" s="36"/>
      <c r="AB38" s="36"/>
      <c r="AC38" s="36"/>
      <c r="AD38" s="37">
        <f>SUM(AD32:AD37)</f>
        <v>0</v>
      </c>
      <c r="AE38" s="36"/>
      <c r="AF38" s="36"/>
      <c r="AG38" s="36"/>
      <c r="AH38" s="36"/>
      <c r="AI38" s="36"/>
      <c r="AJ38" s="36"/>
      <c r="AK38" s="36"/>
      <c r="AL38" s="36"/>
      <c r="AM38" s="36"/>
      <c r="AN38" s="36"/>
    </row>
  </sheetData>
  <mergeCells count="92">
    <mergeCell ref="E3:E4"/>
    <mergeCell ref="E5:E6"/>
    <mergeCell ref="E7:E8"/>
    <mergeCell ref="N3:N4"/>
    <mergeCell ref="N5:N6"/>
    <mergeCell ref="N7:N8"/>
    <mergeCell ref="O36:P36"/>
    <mergeCell ref="O37:P37"/>
    <mergeCell ref="Y32:AC32"/>
    <mergeCell ref="Y33:AC33"/>
    <mergeCell ref="Y34:AC34"/>
    <mergeCell ref="Y35:AC35"/>
    <mergeCell ref="Y36:AC36"/>
    <mergeCell ref="Y37:AC37"/>
    <mergeCell ref="O31:P31"/>
    <mergeCell ref="O32:P32"/>
    <mergeCell ref="O33:P33"/>
    <mergeCell ref="O34:P34"/>
    <mergeCell ref="O35:P35"/>
    <mergeCell ref="B27:E27"/>
    <mergeCell ref="F27:G27"/>
    <mergeCell ref="I27:L27"/>
    <mergeCell ref="M27:N27"/>
    <mergeCell ref="B28:E28"/>
    <mergeCell ref="F28:G28"/>
    <mergeCell ref="I28:L28"/>
    <mergeCell ref="M28:N28"/>
    <mergeCell ref="B34:F34"/>
    <mergeCell ref="B35:F35"/>
    <mergeCell ref="B25:E25"/>
    <mergeCell ref="F25:G25"/>
    <mergeCell ref="I25:L25"/>
    <mergeCell ref="M25:N25"/>
    <mergeCell ref="B21:E21"/>
    <mergeCell ref="F21:G21"/>
    <mergeCell ref="I21:L21"/>
    <mergeCell ref="M21:N21"/>
    <mergeCell ref="B22:E22"/>
    <mergeCell ref="F22:G22"/>
    <mergeCell ref="I22:L22"/>
    <mergeCell ref="M22:N22"/>
    <mergeCell ref="B24:E24"/>
    <mergeCell ref="F24:G24"/>
    <mergeCell ref="I24:L24"/>
    <mergeCell ref="M24:N24"/>
    <mergeCell ref="I11:L11"/>
    <mergeCell ref="M11:N11"/>
    <mergeCell ref="I12:L12"/>
    <mergeCell ref="M12:N12"/>
    <mergeCell ref="I14:L14"/>
    <mergeCell ref="M14:N14"/>
    <mergeCell ref="F14:G14"/>
    <mergeCell ref="F15:G15"/>
    <mergeCell ref="F18:G18"/>
    <mergeCell ref="I15:L15"/>
    <mergeCell ref="M15:N15"/>
    <mergeCell ref="I17:L17"/>
    <mergeCell ref="M17:N17"/>
    <mergeCell ref="I18:L18"/>
    <mergeCell ref="M18:N18"/>
    <mergeCell ref="Q1:U1"/>
    <mergeCell ref="P18:S18"/>
    <mergeCell ref="T18:U18"/>
    <mergeCell ref="P11:S11"/>
    <mergeCell ref="T11:U11"/>
    <mergeCell ref="P12:S12"/>
    <mergeCell ref="T12:U12"/>
    <mergeCell ref="P14:S14"/>
    <mergeCell ref="T14:U14"/>
    <mergeCell ref="P15:S15"/>
    <mergeCell ref="T15:U15"/>
    <mergeCell ref="P17:S17"/>
    <mergeCell ref="T17:U17"/>
    <mergeCell ref="F3:L4"/>
    <mergeCell ref="F5:L6"/>
    <mergeCell ref="F7:L8"/>
    <mergeCell ref="O3:U4"/>
    <mergeCell ref="O5:U6"/>
    <mergeCell ref="O7:U8"/>
    <mergeCell ref="B32:F32"/>
    <mergeCell ref="B33:F33"/>
    <mergeCell ref="B36:F36"/>
    <mergeCell ref="B37:F37"/>
    <mergeCell ref="B11:E11"/>
    <mergeCell ref="B12:E12"/>
    <mergeCell ref="B14:E14"/>
    <mergeCell ref="B15:E15"/>
    <mergeCell ref="B17:E17"/>
    <mergeCell ref="B18:E18"/>
    <mergeCell ref="F11:G11"/>
    <mergeCell ref="F12:G12"/>
    <mergeCell ref="F17:G1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CAC4-48C2-4C0A-AD26-88DA6CC28BC1}">
  <sheetPr>
    <pageSetUpPr fitToPage="1"/>
  </sheetPr>
  <dimension ref="A1:AN38"/>
  <sheetViews>
    <sheetView showGridLines="0" topLeftCell="A7" zoomScale="90" zoomScaleNormal="90" workbookViewId="0">
      <selection activeCell="A2" sqref="A2:U38"/>
    </sheetView>
  </sheetViews>
  <sheetFormatPr baseColWidth="10" defaultColWidth="5.33203125" defaultRowHeight="14.4" x14ac:dyDescent="0.25"/>
  <cols>
    <col min="1" max="22" width="5.33203125" style="1" customWidth="1"/>
    <col min="23" max="33" width="5.33203125" style="31" hidden="1" customWidth="1"/>
    <col min="34" max="34" width="22" style="31" hidden="1" customWidth="1"/>
    <col min="35" max="39" width="5.33203125" style="31" hidden="1" customWidth="1"/>
    <col min="40" max="40" width="1.21875" style="31" hidden="1" customWidth="1"/>
    <col min="41" max="16384" width="5.33203125" style="1"/>
  </cols>
  <sheetData>
    <row r="1" spans="1:39" ht="48.7" customHeight="1" x14ac:dyDescent="0.25">
      <c r="P1" s="2"/>
      <c r="Q1" s="50" t="s">
        <v>37</v>
      </c>
      <c r="R1" s="50"/>
      <c r="S1" s="50"/>
      <c r="T1" s="50"/>
      <c r="U1" s="50"/>
      <c r="X1" s="31" t="s">
        <v>1</v>
      </c>
    </row>
    <row r="2" spans="1:39" ht="15.05" x14ac:dyDescent="0.3">
      <c r="F2" s="5" t="s">
        <v>1</v>
      </c>
      <c r="W2" s="31">
        <v>1</v>
      </c>
      <c r="X2" s="31" t="str">
        <f>IF(F3&lt;&gt;"",F3,"")</f>
        <v/>
      </c>
    </row>
    <row r="3" spans="1:39" x14ac:dyDescent="0.25">
      <c r="A3" s="6" t="s">
        <v>0</v>
      </c>
      <c r="E3" s="51">
        <v>1</v>
      </c>
      <c r="F3" s="60"/>
      <c r="G3" s="61"/>
      <c r="H3" s="61"/>
      <c r="I3" s="61"/>
      <c r="J3" s="61"/>
      <c r="K3" s="61"/>
      <c r="L3" s="62"/>
      <c r="N3" s="51">
        <v>4</v>
      </c>
      <c r="O3" s="60"/>
      <c r="P3" s="61"/>
      <c r="Q3" s="61"/>
      <c r="R3" s="61"/>
      <c r="S3" s="61"/>
      <c r="T3" s="61"/>
      <c r="U3" s="62"/>
      <c r="W3" s="31">
        <v>2</v>
      </c>
      <c r="X3" s="31" t="str">
        <f>IF(F5&lt;&gt;"",F5,"")</f>
        <v/>
      </c>
    </row>
    <row r="4" spans="1:39" ht="15.05" x14ac:dyDescent="0.3">
      <c r="A4" s="5" t="s">
        <v>38</v>
      </c>
      <c r="E4" s="51"/>
      <c r="F4" s="63"/>
      <c r="G4" s="64"/>
      <c r="H4" s="64"/>
      <c r="I4" s="64"/>
      <c r="J4" s="64"/>
      <c r="K4" s="64"/>
      <c r="L4" s="65"/>
      <c r="N4" s="51"/>
      <c r="O4" s="63"/>
      <c r="P4" s="64"/>
      <c r="Q4" s="64"/>
      <c r="R4" s="64"/>
      <c r="S4" s="64"/>
      <c r="T4" s="64"/>
      <c r="U4" s="65"/>
      <c r="W4" s="31">
        <v>3</v>
      </c>
      <c r="X4" s="31" t="str">
        <f>IF(F7&lt;&gt;"",F7,"")</f>
        <v/>
      </c>
    </row>
    <row r="5" spans="1:39" x14ac:dyDescent="0.25">
      <c r="E5" s="51">
        <v>2</v>
      </c>
      <c r="F5" s="60"/>
      <c r="G5" s="61"/>
      <c r="H5" s="61"/>
      <c r="I5" s="61"/>
      <c r="J5" s="61"/>
      <c r="K5" s="61"/>
      <c r="L5" s="62"/>
      <c r="N5" s="51">
        <v>5</v>
      </c>
      <c r="O5" s="60"/>
      <c r="P5" s="61"/>
      <c r="Q5" s="61"/>
      <c r="R5" s="61"/>
      <c r="S5" s="61"/>
      <c r="T5" s="61"/>
      <c r="U5" s="62"/>
      <c r="W5" s="31">
        <v>4</v>
      </c>
      <c r="X5" s="31" t="str">
        <f>IF(O3&lt;&gt;"",O3,"")</f>
        <v/>
      </c>
    </row>
    <row r="6" spans="1:39" ht="15.05" x14ac:dyDescent="0.3">
      <c r="A6" s="5"/>
      <c r="E6" s="51"/>
      <c r="F6" s="63"/>
      <c r="G6" s="64"/>
      <c r="H6" s="64"/>
      <c r="I6" s="64"/>
      <c r="J6" s="64"/>
      <c r="K6" s="64"/>
      <c r="L6" s="65"/>
      <c r="N6" s="51"/>
      <c r="O6" s="63"/>
      <c r="P6" s="64"/>
      <c r="Q6" s="64"/>
      <c r="R6" s="64"/>
      <c r="S6" s="64"/>
      <c r="T6" s="64"/>
      <c r="U6" s="65"/>
      <c r="W6" s="31">
        <v>5</v>
      </c>
      <c r="X6" s="31" t="str">
        <f>IF(O5&lt;&gt;"",O5,"")</f>
        <v/>
      </c>
    </row>
    <row r="7" spans="1:39" ht="15.05" x14ac:dyDescent="0.3">
      <c r="A7" s="5"/>
      <c r="E7" s="51">
        <v>3</v>
      </c>
      <c r="F7" s="60"/>
      <c r="G7" s="61"/>
      <c r="H7" s="61"/>
      <c r="I7" s="61"/>
      <c r="J7" s="61"/>
      <c r="K7" s="61"/>
      <c r="L7" s="62"/>
      <c r="N7" s="51">
        <v>6</v>
      </c>
      <c r="O7" s="60"/>
      <c r="P7" s="61"/>
      <c r="Q7" s="61"/>
      <c r="R7" s="61"/>
      <c r="S7" s="61"/>
      <c r="T7" s="61"/>
      <c r="U7" s="62"/>
      <c r="W7" s="31">
        <v>6</v>
      </c>
      <c r="X7" s="31" t="str">
        <f>IF(O7&lt;&gt;"",O7,"")</f>
        <v/>
      </c>
    </row>
    <row r="8" spans="1:39" ht="15.05" x14ac:dyDescent="0.3">
      <c r="A8" s="5"/>
      <c r="E8" s="51"/>
      <c r="F8" s="63"/>
      <c r="G8" s="64"/>
      <c r="H8" s="64"/>
      <c r="I8" s="64"/>
      <c r="J8" s="64"/>
      <c r="K8" s="64"/>
      <c r="L8" s="65"/>
      <c r="N8" s="51"/>
      <c r="O8" s="63"/>
      <c r="P8" s="64"/>
      <c r="Q8" s="64"/>
      <c r="R8" s="64"/>
      <c r="S8" s="64"/>
      <c r="T8" s="64"/>
      <c r="U8" s="65"/>
    </row>
    <row r="9" spans="1:39" x14ac:dyDescent="0.25">
      <c r="W9" s="31" t="s">
        <v>23</v>
      </c>
      <c r="AD9" s="31" t="s">
        <v>24</v>
      </c>
      <c r="AK9" s="31" t="s">
        <v>25</v>
      </c>
    </row>
    <row r="10" spans="1:39" ht="15.05" x14ac:dyDescent="0.3">
      <c r="B10" s="6" t="s">
        <v>23</v>
      </c>
      <c r="F10" s="16" t="s">
        <v>22</v>
      </c>
      <c r="G10" s="4"/>
      <c r="I10" s="6" t="s">
        <v>24</v>
      </c>
      <c r="M10" s="16" t="s">
        <v>22</v>
      </c>
      <c r="N10" s="4"/>
      <c r="P10" s="6" t="s">
        <v>25</v>
      </c>
      <c r="T10" s="16" t="s">
        <v>22</v>
      </c>
      <c r="U10" s="4"/>
      <c r="W10" s="32" t="s">
        <v>30</v>
      </c>
      <c r="X10" s="32" t="s">
        <v>29</v>
      </c>
      <c r="Y10" s="32" t="s">
        <v>31</v>
      </c>
      <c r="Z10" s="32"/>
      <c r="AD10" s="32" t="s">
        <v>30</v>
      </c>
      <c r="AE10" s="32" t="s">
        <v>29</v>
      </c>
      <c r="AF10" s="32" t="s">
        <v>31</v>
      </c>
      <c r="AK10" s="32" t="s">
        <v>30</v>
      </c>
      <c r="AL10" s="32" t="s">
        <v>29</v>
      </c>
      <c r="AM10" s="32" t="s">
        <v>31</v>
      </c>
    </row>
    <row r="11" spans="1:39" ht="15.05" x14ac:dyDescent="0.3">
      <c r="A11" s="5">
        <v>1</v>
      </c>
      <c r="B11" s="66" t="str">
        <f>LEFT(VLOOKUP(A11,$A$32:F$37,2,0),15)</f>
        <v/>
      </c>
      <c r="C11" s="66"/>
      <c r="D11" s="66"/>
      <c r="E11" s="66"/>
      <c r="F11" s="67"/>
      <c r="G11" s="68"/>
      <c r="H11" s="69">
        <v>3</v>
      </c>
      <c r="I11" s="66" t="str">
        <f>LEFT(VLOOKUP(H11,$A$32:M$37,2,0),15)</f>
        <v/>
      </c>
      <c r="J11" s="66"/>
      <c r="K11" s="66"/>
      <c r="L11" s="66"/>
      <c r="M11" s="67"/>
      <c r="N11" s="68"/>
      <c r="O11" s="69">
        <v>6</v>
      </c>
      <c r="P11" s="66" t="str">
        <f>LEFT(VLOOKUP(O11,$A$32:T$37,2,0),15)</f>
        <v/>
      </c>
      <c r="Q11" s="66"/>
      <c r="R11" s="66"/>
      <c r="S11" s="66"/>
      <c r="T11" s="67"/>
      <c r="U11" s="68"/>
      <c r="W11" s="33">
        <f>A11</f>
        <v>1</v>
      </c>
      <c r="X11" s="33">
        <f>F11</f>
        <v>0</v>
      </c>
      <c r="Y11" s="33">
        <f>IF(X11+X12&gt;0,IF(X11&gt;X12,1,0),)</f>
        <v>0</v>
      </c>
      <c r="AD11" s="33">
        <f>H11</f>
        <v>3</v>
      </c>
      <c r="AE11" s="33">
        <f>M11</f>
        <v>0</v>
      </c>
      <c r="AF11" s="33">
        <f>IF(AE11+AE12&gt;0,IF(AE11&gt;AE12,1,0),)</f>
        <v>0</v>
      </c>
      <c r="AK11" s="33">
        <f>O11</f>
        <v>6</v>
      </c>
      <c r="AL11" s="33">
        <f>T11</f>
        <v>0</v>
      </c>
      <c r="AM11" s="33">
        <f>IF(AL11+AL12&gt;0,IF(AL11&gt;AL12,1,0),)</f>
        <v>0</v>
      </c>
    </row>
    <row r="12" spans="1:39" ht="15.05" x14ac:dyDescent="0.3">
      <c r="A12" s="5">
        <v>6</v>
      </c>
      <c r="B12" s="66" t="str">
        <f>LEFT(VLOOKUP(A12,$A$32:F$37,2,0),15)</f>
        <v/>
      </c>
      <c r="C12" s="66"/>
      <c r="D12" s="66"/>
      <c r="E12" s="66"/>
      <c r="F12" s="67"/>
      <c r="G12" s="68"/>
      <c r="H12" s="69">
        <v>6</v>
      </c>
      <c r="I12" s="66" t="str">
        <f>LEFT(VLOOKUP(H12,$A$32:M$37,2,0),15)</f>
        <v/>
      </c>
      <c r="J12" s="66"/>
      <c r="K12" s="66"/>
      <c r="L12" s="66"/>
      <c r="M12" s="67"/>
      <c r="N12" s="68"/>
      <c r="O12" s="69">
        <v>5</v>
      </c>
      <c r="P12" s="66" t="str">
        <f>LEFT(VLOOKUP(O12,$A$32:T$37,2,0),15)</f>
        <v/>
      </c>
      <c r="Q12" s="66"/>
      <c r="R12" s="66"/>
      <c r="S12" s="66"/>
      <c r="T12" s="67"/>
      <c r="U12" s="68"/>
      <c r="W12" s="33">
        <f>A12</f>
        <v>6</v>
      </c>
      <c r="X12" s="33">
        <f>F12</f>
        <v>0</v>
      </c>
      <c r="Y12" s="33">
        <f>IF(X12+X11&gt;0,IF(X12&gt;X11,1,0),)</f>
        <v>0</v>
      </c>
      <c r="AD12" s="33">
        <f>H12</f>
        <v>6</v>
      </c>
      <c r="AE12" s="33">
        <f>M12</f>
        <v>0</v>
      </c>
      <c r="AF12" s="33">
        <f>IF(AE12+AE11&gt;0,IF(AE12&gt;AE11,1,0),)</f>
        <v>0</v>
      </c>
      <c r="AK12" s="33">
        <f>O12</f>
        <v>5</v>
      </c>
      <c r="AL12" s="33">
        <f>T12</f>
        <v>0</v>
      </c>
      <c r="AM12" s="33">
        <f>IF(AL12+AL11&gt;0,IF(AL12&gt;AL11,1,0),)</f>
        <v>0</v>
      </c>
    </row>
    <row r="13" spans="1:39" x14ac:dyDescent="0.25"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W13" s="32" t="s">
        <v>30</v>
      </c>
      <c r="X13" s="32" t="s">
        <v>29</v>
      </c>
      <c r="Y13" s="32" t="s">
        <v>31</v>
      </c>
      <c r="Z13" s="32"/>
      <c r="AD13" s="32" t="s">
        <v>30</v>
      </c>
      <c r="AE13" s="32" t="s">
        <v>29</v>
      </c>
      <c r="AF13" s="32" t="s">
        <v>31</v>
      </c>
      <c r="AK13" s="32" t="s">
        <v>30</v>
      </c>
      <c r="AL13" s="32" t="s">
        <v>29</v>
      </c>
      <c r="AM13" s="32" t="s">
        <v>31</v>
      </c>
    </row>
    <row r="14" spans="1:39" ht="15.05" x14ac:dyDescent="0.3">
      <c r="A14" s="5">
        <v>2</v>
      </c>
      <c r="B14" s="66" t="str">
        <f>LEFT(VLOOKUP(A14,$A$32:F$37,2,0),15)</f>
        <v/>
      </c>
      <c r="C14" s="66"/>
      <c r="D14" s="66"/>
      <c r="E14" s="66"/>
      <c r="F14" s="67"/>
      <c r="G14" s="68"/>
      <c r="H14" s="69">
        <v>4</v>
      </c>
      <c r="I14" s="66" t="str">
        <f>LEFT(VLOOKUP(H14,$A$32:M$37,2,0),15)</f>
        <v/>
      </c>
      <c r="J14" s="66"/>
      <c r="K14" s="66"/>
      <c r="L14" s="66"/>
      <c r="M14" s="67"/>
      <c r="N14" s="68"/>
      <c r="O14" s="69">
        <v>1</v>
      </c>
      <c r="P14" s="66" t="str">
        <f>LEFT(VLOOKUP(O14,$A$32:T$37,2,0),15)</f>
        <v/>
      </c>
      <c r="Q14" s="66"/>
      <c r="R14" s="66"/>
      <c r="S14" s="66"/>
      <c r="T14" s="67"/>
      <c r="U14" s="68"/>
      <c r="W14" s="33">
        <f>A14</f>
        <v>2</v>
      </c>
      <c r="X14" s="33">
        <f>F14</f>
        <v>0</v>
      </c>
      <c r="Y14" s="33">
        <f>IF(X14+X15&gt;0,IF(X14&gt;X15,1,0),)</f>
        <v>0</v>
      </c>
      <c r="AD14" s="33">
        <f>H14</f>
        <v>4</v>
      </c>
      <c r="AE14" s="33">
        <f>M14</f>
        <v>0</v>
      </c>
      <c r="AF14" s="33">
        <f>IF(AE14+AE15&gt;0,IF(AE14&gt;AE15,1,0),)</f>
        <v>0</v>
      </c>
      <c r="AK14" s="33">
        <f>O14</f>
        <v>1</v>
      </c>
      <c r="AL14" s="33">
        <f>T14</f>
        <v>0</v>
      </c>
      <c r="AM14" s="33">
        <f>IF(AL14+AL15&gt;0,IF(AL14&gt;AL15,1,0),)</f>
        <v>0</v>
      </c>
    </row>
    <row r="15" spans="1:39" ht="15.05" x14ac:dyDescent="0.3">
      <c r="A15" s="5">
        <v>5</v>
      </c>
      <c r="B15" s="66" t="str">
        <f>LEFT(VLOOKUP(A15,$A$32:F$37,2,0),15)</f>
        <v/>
      </c>
      <c r="C15" s="66"/>
      <c r="D15" s="66"/>
      <c r="E15" s="66"/>
      <c r="F15" s="67"/>
      <c r="G15" s="68"/>
      <c r="H15" s="69">
        <v>2</v>
      </c>
      <c r="I15" s="66" t="str">
        <f>LEFT(VLOOKUP(H15,$A$32:M$37,2,0),15)</f>
        <v/>
      </c>
      <c r="J15" s="66"/>
      <c r="K15" s="66"/>
      <c r="L15" s="66"/>
      <c r="M15" s="67"/>
      <c r="N15" s="68"/>
      <c r="O15" s="69">
        <v>4</v>
      </c>
      <c r="P15" s="66" t="str">
        <f>LEFT(VLOOKUP(O15,$A$32:T$37,2,0),15)</f>
        <v/>
      </c>
      <c r="Q15" s="66"/>
      <c r="R15" s="66"/>
      <c r="S15" s="66"/>
      <c r="T15" s="67"/>
      <c r="U15" s="68"/>
      <c r="W15" s="33">
        <f>A15</f>
        <v>5</v>
      </c>
      <c r="X15" s="33">
        <f>F15</f>
        <v>0</v>
      </c>
      <c r="Y15" s="33">
        <f>IF(X15+X14&gt;0,IF(X15&gt;X14,1,0),)</f>
        <v>0</v>
      </c>
      <c r="AD15" s="33">
        <f>H15</f>
        <v>2</v>
      </c>
      <c r="AE15" s="33">
        <f>M15</f>
        <v>0</v>
      </c>
      <c r="AF15" s="33">
        <f>IF(AE15+AE14&gt;0,IF(AE15&gt;AE14,1,0),)</f>
        <v>0</v>
      </c>
      <c r="AK15" s="33">
        <f>O15</f>
        <v>4</v>
      </c>
      <c r="AL15" s="33">
        <f>T15</f>
        <v>0</v>
      </c>
      <c r="AM15" s="33">
        <f>IF(AL15+AL14&gt;0,IF(AL15&gt;AL14,1,0),)</f>
        <v>0</v>
      </c>
    </row>
    <row r="16" spans="1:39" x14ac:dyDescent="0.25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W16" s="32" t="s">
        <v>30</v>
      </c>
      <c r="X16" s="32" t="s">
        <v>29</v>
      </c>
      <c r="Y16" s="32" t="s">
        <v>31</v>
      </c>
      <c r="Z16" s="32"/>
      <c r="AD16" s="32" t="s">
        <v>30</v>
      </c>
      <c r="AE16" s="32" t="s">
        <v>29</v>
      </c>
      <c r="AF16" s="32" t="s">
        <v>31</v>
      </c>
      <c r="AK16" s="32" t="s">
        <v>30</v>
      </c>
      <c r="AL16" s="32" t="s">
        <v>29</v>
      </c>
      <c r="AM16" s="32" t="s">
        <v>31</v>
      </c>
    </row>
    <row r="17" spans="1:40" ht="15.05" x14ac:dyDescent="0.3">
      <c r="A17" s="5">
        <v>3</v>
      </c>
      <c r="B17" s="66" t="str">
        <f>LEFT(VLOOKUP(A17,$A$32:F$37,2,0),15)</f>
        <v/>
      </c>
      <c r="C17" s="66"/>
      <c r="D17" s="66"/>
      <c r="E17" s="66"/>
      <c r="F17" s="67"/>
      <c r="G17" s="68"/>
      <c r="H17" s="69">
        <v>5</v>
      </c>
      <c r="I17" s="66" t="str">
        <f>LEFT(VLOOKUP(H17,$A$32:M$37,2,0),15)</f>
        <v/>
      </c>
      <c r="J17" s="66"/>
      <c r="K17" s="66"/>
      <c r="L17" s="66"/>
      <c r="M17" s="67"/>
      <c r="N17" s="68"/>
      <c r="O17" s="69">
        <v>2</v>
      </c>
      <c r="P17" s="66" t="str">
        <f>LEFT(VLOOKUP(O17,$A$32:T$37,2,0),15)</f>
        <v/>
      </c>
      <c r="Q17" s="66"/>
      <c r="R17" s="66"/>
      <c r="S17" s="66"/>
      <c r="T17" s="67"/>
      <c r="U17" s="68"/>
      <c r="W17" s="33">
        <f>A17</f>
        <v>3</v>
      </c>
      <c r="X17" s="33">
        <f>F17</f>
        <v>0</v>
      </c>
      <c r="Y17" s="33">
        <f>IF(X17+X18&gt;0,IF(X17&gt;X18,1,0),)</f>
        <v>0</v>
      </c>
      <c r="AD17" s="33">
        <f>H17</f>
        <v>5</v>
      </c>
      <c r="AE17" s="33">
        <f>M17</f>
        <v>0</v>
      </c>
      <c r="AF17" s="33">
        <f>IF(AE17+AE18&gt;0,IF(AE17&gt;AE18,1,0),)</f>
        <v>0</v>
      </c>
      <c r="AK17" s="33">
        <f>O17</f>
        <v>2</v>
      </c>
      <c r="AL17" s="33">
        <f>T17</f>
        <v>0</v>
      </c>
      <c r="AM17" s="33">
        <f>IF(AL17+AL18&gt;0,IF(AL17&gt;AL18,1,0),)</f>
        <v>0</v>
      </c>
    </row>
    <row r="18" spans="1:40" ht="15.05" x14ac:dyDescent="0.3">
      <c r="A18" s="5">
        <v>4</v>
      </c>
      <c r="B18" s="66" t="str">
        <f>LEFT(VLOOKUP(A18,$A$32:F$37,2,0),15)</f>
        <v/>
      </c>
      <c r="C18" s="66"/>
      <c r="D18" s="66"/>
      <c r="E18" s="66"/>
      <c r="F18" s="67"/>
      <c r="G18" s="68"/>
      <c r="H18" s="69">
        <v>1</v>
      </c>
      <c r="I18" s="66" t="str">
        <f>LEFT(VLOOKUP(H18,$A$32:M$37,2,0),15)</f>
        <v/>
      </c>
      <c r="J18" s="66"/>
      <c r="K18" s="66"/>
      <c r="L18" s="66"/>
      <c r="M18" s="67"/>
      <c r="N18" s="68"/>
      <c r="O18" s="69">
        <v>3</v>
      </c>
      <c r="P18" s="66" t="str">
        <f>LEFT(VLOOKUP(O18,$A$32:T$37,2,0),15)</f>
        <v/>
      </c>
      <c r="Q18" s="66"/>
      <c r="R18" s="66"/>
      <c r="S18" s="66"/>
      <c r="T18" s="67"/>
      <c r="U18" s="68"/>
      <c r="W18" s="33">
        <f>A18</f>
        <v>4</v>
      </c>
      <c r="X18" s="33">
        <f>F18</f>
        <v>0</v>
      </c>
      <c r="Y18" s="33">
        <f>IF(X18+X17&gt;0,IF(X18&gt;X17,1,0),)</f>
        <v>0</v>
      </c>
      <c r="AD18" s="33">
        <f>H18</f>
        <v>1</v>
      </c>
      <c r="AE18" s="33">
        <f>M18</f>
        <v>0</v>
      </c>
      <c r="AF18" s="33">
        <f>IF(AE18+AE17&gt;0,IF(AE18&gt;AE17,1,0),)</f>
        <v>0</v>
      </c>
      <c r="AK18" s="33">
        <f>O18</f>
        <v>3</v>
      </c>
      <c r="AL18" s="33">
        <f>T18</f>
        <v>0</v>
      </c>
      <c r="AM18" s="33">
        <f>IF(AL18+AL17&gt;0,IF(AL18&gt;AL17,1,0),)</f>
        <v>0</v>
      </c>
    </row>
    <row r="19" spans="1:40" x14ac:dyDescent="0.25">
      <c r="W19" s="31" t="s">
        <v>26</v>
      </c>
      <c r="AD19" s="31" t="s">
        <v>28</v>
      </c>
    </row>
    <row r="20" spans="1:40" ht="15.05" x14ac:dyDescent="0.3">
      <c r="B20" s="6" t="s">
        <v>26</v>
      </c>
      <c r="F20" s="16" t="s">
        <v>22</v>
      </c>
      <c r="G20" s="4"/>
      <c r="I20" s="6" t="s">
        <v>28</v>
      </c>
      <c r="M20" s="16" t="s">
        <v>22</v>
      </c>
      <c r="N20" s="4"/>
      <c r="P20" s="5" t="s">
        <v>27</v>
      </c>
      <c r="W20" s="32" t="s">
        <v>30</v>
      </c>
      <c r="X20" s="32" t="s">
        <v>29</v>
      </c>
      <c r="Y20" s="32" t="s">
        <v>31</v>
      </c>
      <c r="Z20" s="32"/>
      <c r="AD20" s="32" t="s">
        <v>30</v>
      </c>
      <c r="AE20" s="32" t="s">
        <v>29</v>
      </c>
      <c r="AF20" s="32" t="s">
        <v>31</v>
      </c>
    </row>
    <row r="21" spans="1:40" ht="15.05" x14ac:dyDescent="0.3">
      <c r="A21" s="5">
        <v>2</v>
      </c>
      <c r="B21" s="66" t="str">
        <f>LEFT(VLOOKUP(A21,$A$32:F$37,2,0),15)</f>
        <v/>
      </c>
      <c r="C21" s="66"/>
      <c r="D21" s="66"/>
      <c r="E21" s="66"/>
      <c r="F21" s="67"/>
      <c r="G21" s="68"/>
      <c r="H21" s="69">
        <v>6</v>
      </c>
      <c r="I21" s="66" t="str">
        <f>LEFT(VLOOKUP(H21,$A$32:M$37,2,0),15)</f>
        <v/>
      </c>
      <c r="J21" s="66"/>
      <c r="K21" s="66"/>
      <c r="L21" s="66"/>
      <c r="M21" s="67"/>
      <c r="N21" s="68"/>
      <c r="P21" s="12" t="s">
        <v>2</v>
      </c>
      <c r="Q21" s="12" t="s">
        <v>3</v>
      </c>
      <c r="R21" s="12" t="s">
        <v>4</v>
      </c>
      <c r="S21" s="12" t="s">
        <v>5</v>
      </c>
      <c r="T21" s="12" t="s">
        <v>6</v>
      </c>
      <c r="W21" s="33">
        <f>A21</f>
        <v>2</v>
      </c>
      <c r="X21" s="33">
        <f>F21</f>
        <v>0</v>
      </c>
      <c r="Y21" s="33">
        <f>IF(X21+X22&gt;0,IF(X21&gt;X22,1,0),)</f>
        <v>0</v>
      </c>
      <c r="AD21" s="33">
        <f>H21</f>
        <v>6</v>
      </c>
      <c r="AE21" s="33">
        <f>M21</f>
        <v>0</v>
      </c>
      <c r="AF21" s="33">
        <f>IF(AE21+AE22&gt;0,IF(AE21&gt;AE22,1,0),)</f>
        <v>0</v>
      </c>
    </row>
    <row r="22" spans="1:40" ht="15.05" x14ac:dyDescent="0.3">
      <c r="A22" s="5">
        <v>6</v>
      </c>
      <c r="B22" s="66" t="str">
        <f>LEFT(VLOOKUP(A22,$A$32:F$37,2,0),15)</f>
        <v/>
      </c>
      <c r="C22" s="66"/>
      <c r="D22" s="66"/>
      <c r="E22" s="66"/>
      <c r="F22" s="67"/>
      <c r="G22" s="68"/>
      <c r="H22" s="69">
        <v>4</v>
      </c>
      <c r="I22" s="66" t="str">
        <f>LEFT(VLOOKUP(H22,$A$32:M$37,2,0),15)</f>
        <v/>
      </c>
      <c r="J22" s="66"/>
      <c r="K22" s="66"/>
      <c r="L22" s="66"/>
      <c r="M22" s="67"/>
      <c r="N22" s="68"/>
      <c r="P22" s="13" t="s">
        <v>7</v>
      </c>
      <c r="Q22" s="14" t="s">
        <v>8</v>
      </c>
      <c r="R22" s="14" t="s">
        <v>9</v>
      </c>
      <c r="S22" s="14" t="s">
        <v>10</v>
      </c>
      <c r="T22" s="14" t="s">
        <v>11</v>
      </c>
      <c r="W22" s="33">
        <f>A22</f>
        <v>6</v>
      </c>
      <c r="X22" s="33">
        <f>F22</f>
        <v>0</v>
      </c>
      <c r="Y22" s="33">
        <f>IF(X22+X21&gt;0,IF(X22&gt;X21,1,0),)</f>
        <v>0</v>
      </c>
      <c r="AD22" s="33">
        <f>H22</f>
        <v>4</v>
      </c>
      <c r="AE22" s="33">
        <f>M22</f>
        <v>0</v>
      </c>
      <c r="AF22" s="33">
        <f>IF(AE22+AE21&gt;0,IF(AE22&gt;AE21,1,0),)</f>
        <v>0</v>
      </c>
    </row>
    <row r="23" spans="1:40" ht="15.05" x14ac:dyDescent="0.3"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P23" s="13" t="s">
        <v>12</v>
      </c>
      <c r="Q23" s="13" t="s">
        <v>13</v>
      </c>
      <c r="R23" s="14" t="s">
        <v>14</v>
      </c>
      <c r="S23" s="14" t="s">
        <v>15</v>
      </c>
      <c r="T23" s="13" t="s">
        <v>16</v>
      </c>
      <c r="W23" s="32" t="s">
        <v>30</v>
      </c>
      <c r="X23" s="32" t="s">
        <v>29</v>
      </c>
      <c r="Y23" s="32" t="s">
        <v>31</v>
      </c>
      <c r="Z23" s="32"/>
      <c r="AD23" s="32" t="s">
        <v>30</v>
      </c>
      <c r="AE23" s="32" t="s">
        <v>29</v>
      </c>
      <c r="AF23" s="32" t="s">
        <v>31</v>
      </c>
    </row>
    <row r="24" spans="1:40" ht="15.05" x14ac:dyDescent="0.3">
      <c r="A24" s="5">
        <v>3</v>
      </c>
      <c r="B24" s="66" t="str">
        <f>LEFT(VLOOKUP(A24,$A$32:F$37,2,0),15)</f>
        <v/>
      </c>
      <c r="C24" s="66"/>
      <c r="D24" s="66"/>
      <c r="E24" s="66"/>
      <c r="F24" s="67"/>
      <c r="G24" s="68"/>
      <c r="H24" s="69">
        <v>5</v>
      </c>
      <c r="I24" s="66" t="str">
        <f>LEFT(VLOOKUP(H24,$A$32:M$37,2,0),15)</f>
        <v/>
      </c>
      <c r="J24" s="66"/>
      <c r="K24" s="66"/>
      <c r="L24" s="66"/>
      <c r="M24" s="67"/>
      <c r="N24" s="68"/>
      <c r="P24" s="13" t="s">
        <v>17</v>
      </c>
      <c r="Q24" s="14" t="s">
        <v>18</v>
      </c>
      <c r="R24" s="14" t="s">
        <v>19</v>
      </c>
      <c r="S24" s="13" t="s">
        <v>20</v>
      </c>
      <c r="T24" s="14" t="s">
        <v>21</v>
      </c>
      <c r="W24" s="33">
        <f>A24</f>
        <v>3</v>
      </c>
      <c r="X24" s="33">
        <f>F24</f>
        <v>0</v>
      </c>
      <c r="Y24" s="33">
        <f>IF(X24+X25&gt;0,IF(X24&gt;X25,1,0),)</f>
        <v>0</v>
      </c>
      <c r="AD24" s="33">
        <f>H24</f>
        <v>5</v>
      </c>
      <c r="AE24" s="33">
        <f>M24</f>
        <v>0</v>
      </c>
      <c r="AF24" s="33">
        <f>IF(AE24+AE25&gt;0,IF(AE24&gt;AE25,1,0),)</f>
        <v>0</v>
      </c>
    </row>
    <row r="25" spans="1:40" ht="15.05" x14ac:dyDescent="0.3">
      <c r="A25" s="5">
        <v>1</v>
      </c>
      <c r="B25" s="66" t="str">
        <f>LEFT(VLOOKUP(A25,$A$32:F$37,2,0),15)</f>
        <v/>
      </c>
      <c r="C25" s="66"/>
      <c r="D25" s="66"/>
      <c r="E25" s="66"/>
      <c r="F25" s="67"/>
      <c r="G25" s="68"/>
      <c r="H25" s="69">
        <v>3</v>
      </c>
      <c r="I25" s="66" t="str">
        <f>LEFT(VLOOKUP(H25,$A$32:M$37,2,0),15)</f>
        <v/>
      </c>
      <c r="J25" s="66"/>
      <c r="K25" s="66"/>
      <c r="L25" s="66"/>
      <c r="M25" s="67"/>
      <c r="N25" s="68"/>
      <c r="W25" s="33">
        <f>A25</f>
        <v>1</v>
      </c>
      <c r="X25" s="33">
        <f>F25</f>
        <v>0</v>
      </c>
      <c r="Y25" s="33">
        <f>IF(X25+X24&gt;0,IF(X25&gt;X24,1,0),)</f>
        <v>0</v>
      </c>
      <c r="AD25" s="33">
        <f>H25</f>
        <v>3</v>
      </c>
      <c r="AE25" s="33">
        <f>M25</f>
        <v>0</v>
      </c>
      <c r="AF25" s="33">
        <f>IF(AE25+AE24&gt;0,IF(AE25&gt;AE24,1,0),)</f>
        <v>0</v>
      </c>
    </row>
    <row r="26" spans="1:40" x14ac:dyDescent="0.25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W26" s="32" t="s">
        <v>30</v>
      </c>
      <c r="X26" s="32" t="s">
        <v>29</v>
      </c>
      <c r="Y26" s="32" t="s">
        <v>31</v>
      </c>
      <c r="Z26" s="32"/>
      <c r="AD26" s="32" t="s">
        <v>30</v>
      </c>
      <c r="AE26" s="32" t="s">
        <v>29</v>
      </c>
      <c r="AF26" s="32" t="s">
        <v>31</v>
      </c>
    </row>
    <row r="27" spans="1:40" ht="15.05" x14ac:dyDescent="0.3">
      <c r="A27" s="5">
        <v>4</v>
      </c>
      <c r="B27" s="66" t="str">
        <f>LEFT(VLOOKUP(A27,$A$32:F$37,2,0),15)</f>
        <v/>
      </c>
      <c r="C27" s="66"/>
      <c r="D27" s="66"/>
      <c r="E27" s="66"/>
      <c r="F27" s="67"/>
      <c r="G27" s="68"/>
      <c r="H27" s="69">
        <v>1</v>
      </c>
      <c r="I27" s="66" t="str">
        <f>LEFT(VLOOKUP(H27,$A$32:M$37,2,0),15)</f>
        <v/>
      </c>
      <c r="J27" s="66"/>
      <c r="K27" s="66"/>
      <c r="L27" s="66"/>
      <c r="M27" s="67"/>
      <c r="N27" s="68"/>
      <c r="W27" s="33">
        <f>A27</f>
        <v>4</v>
      </c>
      <c r="X27" s="33">
        <f>F27</f>
        <v>0</v>
      </c>
      <c r="Y27" s="33">
        <f>IF(X27+X28&gt;0,IF(X27&gt;X28,1,0),)</f>
        <v>0</v>
      </c>
      <c r="AD27" s="33">
        <f>H27</f>
        <v>1</v>
      </c>
      <c r="AE27" s="33">
        <f>M27</f>
        <v>0</v>
      </c>
      <c r="AF27" s="33">
        <f>IF(AE27+AE28&gt;0,IF(AE27&gt;AE28,1,0),)</f>
        <v>0</v>
      </c>
    </row>
    <row r="28" spans="1:40" ht="15.05" x14ac:dyDescent="0.3">
      <c r="A28" s="5">
        <v>5</v>
      </c>
      <c r="B28" s="66" t="str">
        <f>LEFT(VLOOKUP(A28,$A$32:F$37,2,0),15)</f>
        <v/>
      </c>
      <c r="C28" s="66"/>
      <c r="D28" s="66"/>
      <c r="E28" s="66"/>
      <c r="F28" s="67"/>
      <c r="G28" s="68"/>
      <c r="H28" s="69">
        <v>2</v>
      </c>
      <c r="I28" s="66" t="str">
        <f>LEFT(VLOOKUP(H28,$A$32:M$37,2,0),15)</f>
        <v/>
      </c>
      <c r="J28" s="66"/>
      <c r="K28" s="66"/>
      <c r="L28" s="66"/>
      <c r="M28" s="67"/>
      <c r="N28" s="68"/>
      <c r="W28" s="33">
        <f>A28</f>
        <v>5</v>
      </c>
      <c r="X28" s="33">
        <f>F28</f>
        <v>0</v>
      </c>
      <c r="Y28" s="33">
        <f>IF(X28+X27&gt;0,IF(X28&gt;X27,1,0),)</f>
        <v>0</v>
      </c>
      <c r="AD28" s="33">
        <f>H28</f>
        <v>2</v>
      </c>
      <c r="AE28" s="33">
        <f>M28</f>
        <v>0</v>
      </c>
      <c r="AF28" s="33">
        <f>IF(AE28+AE27&gt;0,IF(AE28&gt;AE27,1,0),)</f>
        <v>0</v>
      </c>
    </row>
    <row r="30" spans="1:40" x14ac:dyDescent="0.25">
      <c r="G30" s="10" t="str">
        <f>LEFT(B32,4)&amp;"."</f>
        <v>.</v>
      </c>
      <c r="H30" s="10" t="str">
        <f>LEFT(B33,4)&amp;"."</f>
        <v>.</v>
      </c>
      <c r="I30" s="10" t="str">
        <f>LEFT(B34,4)&amp;"."</f>
        <v>.</v>
      </c>
      <c r="J30" s="10" t="str">
        <f>LEFT(B35,4)&amp;"."</f>
        <v>.</v>
      </c>
      <c r="K30" s="10" t="str">
        <f>LEFT(B36,4)&amp;"."</f>
        <v>.</v>
      </c>
      <c r="L30" s="10" t="str">
        <f>LEFT(B37,4)&amp;"."</f>
        <v>.</v>
      </c>
    </row>
    <row r="31" spans="1:40" x14ac:dyDescent="0.25">
      <c r="G31" s="9">
        <v>1</v>
      </c>
      <c r="H31" s="9">
        <v>2</v>
      </c>
      <c r="I31" s="9">
        <v>3</v>
      </c>
      <c r="J31" s="9">
        <v>4</v>
      </c>
      <c r="K31" s="9">
        <v>5</v>
      </c>
      <c r="L31" s="17">
        <v>6</v>
      </c>
      <c r="M31" s="19" t="s">
        <v>31</v>
      </c>
      <c r="N31" s="24" t="s">
        <v>32</v>
      </c>
      <c r="O31" s="43" t="s">
        <v>34</v>
      </c>
      <c r="P31" s="44"/>
      <c r="Q31" s="3"/>
      <c r="R31" s="26" t="s">
        <v>36</v>
      </c>
      <c r="S31" s="3"/>
      <c r="T31" s="3"/>
      <c r="AD31" s="32" t="s">
        <v>31</v>
      </c>
      <c r="AE31" s="34" t="s">
        <v>35</v>
      </c>
      <c r="AF31" s="34"/>
      <c r="AG31" s="32"/>
    </row>
    <row r="32" spans="1:40" x14ac:dyDescent="0.25">
      <c r="A32" s="3">
        <v>1</v>
      </c>
      <c r="B32" s="71" t="str">
        <f>IF(F3&lt;&gt;"",F3,"")</f>
        <v/>
      </c>
      <c r="C32" s="72"/>
      <c r="D32" s="72"/>
      <c r="E32" s="72"/>
      <c r="F32" s="73"/>
      <c r="G32" s="11"/>
      <c r="H32" s="8"/>
      <c r="I32" s="8"/>
      <c r="J32" s="8"/>
      <c r="K32" s="8"/>
      <c r="L32" s="15"/>
      <c r="M32" s="20"/>
      <c r="N32" s="25"/>
      <c r="O32" s="45" t="str">
        <f>IF(G38&gt;0,N32/G38,IF(N32&gt;0,"MAX","-"))</f>
        <v>-</v>
      </c>
      <c r="P32" s="46"/>
      <c r="Q32" s="30">
        <v>1</v>
      </c>
      <c r="R32" s="74" t="str">
        <f>IF($AD$38&gt;0,AH32,"")</f>
        <v/>
      </c>
      <c r="S32" s="75"/>
      <c r="T32" s="75"/>
      <c r="U32" s="76"/>
      <c r="X32" s="32">
        <v>1</v>
      </c>
      <c r="Y32" s="47" t="str">
        <f>B32</f>
        <v/>
      </c>
      <c r="Z32" s="48"/>
      <c r="AA32" s="48"/>
      <c r="AB32" s="48"/>
      <c r="AC32" s="49"/>
      <c r="AD32" s="32">
        <f>M32</f>
        <v>0</v>
      </c>
      <c r="AE32" s="35">
        <f>IF(O32="MAX",1000,IF(O32="-",-1,O32))</f>
        <v>-1</v>
      </c>
      <c r="AF32" s="34"/>
      <c r="AG32" s="32"/>
      <c r="AH32" s="31" t="str" cm="1">
        <f t="array" ref="AH32:AN37">_xlfn.SORTBY(Y32:AE37,AD32:AD37,-1,AE32:AE37,-1)</f>
        <v/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-1</v>
      </c>
    </row>
    <row r="33" spans="1:40" x14ac:dyDescent="0.25">
      <c r="A33" s="3">
        <v>2</v>
      </c>
      <c r="B33" s="71" t="str">
        <f>IF(F5&lt;&gt;"",F5,"")</f>
        <v/>
      </c>
      <c r="C33" s="72"/>
      <c r="D33" s="72"/>
      <c r="E33" s="72"/>
      <c r="F33" s="73"/>
      <c r="G33" s="8"/>
      <c r="H33" s="11"/>
      <c r="I33" s="8"/>
      <c r="J33" s="8"/>
      <c r="K33" s="8"/>
      <c r="L33" s="15"/>
      <c r="M33" s="20"/>
      <c r="N33" s="20"/>
      <c r="O33" s="45" t="str">
        <f>IF(H38&gt;0,N33/H38,IF(N33&gt;0,"MAX","-"))</f>
        <v>-</v>
      </c>
      <c r="P33" s="46"/>
      <c r="Q33" s="21">
        <v>2</v>
      </c>
      <c r="R33" s="38" t="str">
        <f>IF($AD$38&gt;0,AH33,"")</f>
        <v/>
      </c>
      <c r="S33" s="77"/>
      <c r="T33" s="77"/>
      <c r="U33" s="78"/>
      <c r="X33" s="32">
        <v>2</v>
      </c>
      <c r="Y33" s="47" t="str">
        <f t="shared" ref="Y33:Y37" si="0">B33</f>
        <v/>
      </c>
      <c r="Z33" s="48"/>
      <c r="AA33" s="48"/>
      <c r="AB33" s="48"/>
      <c r="AC33" s="49"/>
      <c r="AD33" s="32">
        <f t="shared" ref="AD33:AD37" si="1">M33</f>
        <v>0</v>
      </c>
      <c r="AE33" s="35">
        <f t="shared" ref="AE33:AE37" si="2">IF(O33="MAX",1000,IF(O33="-",-1,O33))</f>
        <v>-1</v>
      </c>
      <c r="AF33" s="34"/>
      <c r="AG33" s="32"/>
      <c r="AH33" s="31" t="str">
        <v/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-1</v>
      </c>
    </row>
    <row r="34" spans="1:40" x14ac:dyDescent="0.25">
      <c r="A34" s="3">
        <v>3</v>
      </c>
      <c r="B34" s="71" t="str">
        <f>IF(F7&lt;&gt;"",F7,"")</f>
        <v/>
      </c>
      <c r="C34" s="72"/>
      <c r="D34" s="72"/>
      <c r="E34" s="72"/>
      <c r="F34" s="73"/>
      <c r="G34" s="8"/>
      <c r="H34" s="8"/>
      <c r="I34" s="11"/>
      <c r="J34" s="8"/>
      <c r="K34" s="8"/>
      <c r="L34" s="15"/>
      <c r="M34" s="20"/>
      <c r="N34" s="20"/>
      <c r="O34" s="45" t="str">
        <f>IF(I38&gt;0,N34/I38,IF(N34&gt;0,"MAX","-"))</f>
        <v>-</v>
      </c>
      <c r="P34" s="46"/>
      <c r="Q34" s="21">
        <v>3</v>
      </c>
      <c r="R34" s="38" t="str">
        <f>IF($AD$38&gt;0,AH34,"")</f>
        <v/>
      </c>
      <c r="S34" s="77"/>
      <c r="T34" s="77"/>
      <c r="U34" s="78"/>
      <c r="X34" s="32">
        <v>3</v>
      </c>
      <c r="Y34" s="47" t="str">
        <f t="shared" si="0"/>
        <v/>
      </c>
      <c r="Z34" s="48"/>
      <c r="AA34" s="48"/>
      <c r="AB34" s="48"/>
      <c r="AC34" s="49"/>
      <c r="AD34" s="32">
        <f t="shared" si="1"/>
        <v>0</v>
      </c>
      <c r="AE34" s="35">
        <f t="shared" si="2"/>
        <v>-1</v>
      </c>
      <c r="AF34" s="34"/>
      <c r="AG34" s="32"/>
      <c r="AH34" s="31" t="str">
        <v/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-1</v>
      </c>
    </row>
    <row r="35" spans="1:40" x14ac:dyDescent="0.25">
      <c r="A35" s="3">
        <v>4</v>
      </c>
      <c r="B35" s="71" t="str">
        <f>IF(O3&lt;&gt;"",O3,"")</f>
        <v/>
      </c>
      <c r="C35" s="72"/>
      <c r="D35" s="72"/>
      <c r="E35" s="72"/>
      <c r="F35" s="73"/>
      <c r="G35" s="8"/>
      <c r="H35" s="8"/>
      <c r="I35" s="8"/>
      <c r="J35" s="11"/>
      <c r="K35" s="8"/>
      <c r="L35" s="15"/>
      <c r="M35" s="20"/>
      <c r="N35" s="20"/>
      <c r="O35" s="45" t="str">
        <f>IF(J38&gt;0,N35/J38,IF(N35&gt;0,"MAX","-"))</f>
        <v>-</v>
      </c>
      <c r="P35" s="46"/>
      <c r="Q35" s="21">
        <v>4</v>
      </c>
      <c r="R35" s="38" t="str">
        <f t="shared" ref="R35:R37" si="3">IF($AD$38&gt;0,AH35,"")</f>
        <v/>
      </c>
      <c r="S35" s="77"/>
      <c r="T35" s="77"/>
      <c r="U35" s="78"/>
      <c r="X35" s="32">
        <v>4</v>
      </c>
      <c r="Y35" s="47" t="str">
        <f t="shared" si="0"/>
        <v/>
      </c>
      <c r="Z35" s="48"/>
      <c r="AA35" s="48"/>
      <c r="AB35" s="48"/>
      <c r="AC35" s="49"/>
      <c r="AD35" s="32">
        <f t="shared" si="1"/>
        <v>0</v>
      </c>
      <c r="AE35" s="35">
        <f t="shared" si="2"/>
        <v>-1</v>
      </c>
      <c r="AF35" s="34"/>
      <c r="AG35" s="32"/>
      <c r="AH35" s="31" t="str">
        <v/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-1</v>
      </c>
    </row>
    <row r="36" spans="1:40" x14ac:dyDescent="0.25">
      <c r="A36" s="3">
        <v>5</v>
      </c>
      <c r="B36" s="71" t="str">
        <f>IF(O5&lt;&gt;"",O5,"")</f>
        <v/>
      </c>
      <c r="C36" s="72"/>
      <c r="D36" s="72"/>
      <c r="E36" s="72"/>
      <c r="F36" s="73"/>
      <c r="G36" s="8"/>
      <c r="H36" s="8"/>
      <c r="I36" s="8"/>
      <c r="J36" s="8"/>
      <c r="K36" s="11"/>
      <c r="L36" s="15"/>
      <c r="M36" s="20"/>
      <c r="N36" s="20"/>
      <c r="O36" s="45" t="str">
        <f>IF(K38&gt;0,N36/K38,IF(N36&gt;0,"MAX","-"))</f>
        <v>-</v>
      </c>
      <c r="P36" s="46"/>
      <c r="Q36" s="21">
        <v>5</v>
      </c>
      <c r="R36" s="38" t="str">
        <f t="shared" si="3"/>
        <v/>
      </c>
      <c r="S36" s="77"/>
      <c r="T36" s="77"/>
      <c r="U36" s="78"/>
      <c r="X36" s="32">
        <v>5</v>
      </c>
      <c r="Y36" s="47" t="str">
        <f t="shared" si="0"/>
        <v/>
      </c>
      <c r="Z36" s="48"/>
      <c r="AA36" s="48"/>
      <c r="AB36" s="48"/>
      <c r="AC36" s="49"/>
      <c r="AD36" s="32">
        <f t="shared" si="1"/>
        <v>0</v>
      </c>
      <c r="AE36" s="35">
        <f t="shared" si="2"/>
        <v>-1</v>
      </c>
      <c r="AF36" s="34"/>
      <c r="AG36" s="32"/>
      <c r="AH36" s="31" t="str">
        <v/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-1</v>
      </c>
    </row>
    <row r="37" spans="1:40" x14ac:dyDescent="0.25">
      <c r="A37" s="3">
        <v>6</v>
      </c>
      <c r="B37" s="71" t="str">
        <f>IF(O7&lt;&gt;"",O7,"")</f>
        <v/>
      </c>
      <c r="C37" s="72"/>
      <c r="D37" s="72"/>
      <c r="E37" s="72"/>
      <c r="F37" s="73"/>
      <c r="G37" s="8"/>
      <c r="H37" s="8"/>
      <c r="I37" s="8"/>
      <c r="J37" s="8"/>
      <c r="K37" s="8"/>
      <c r="L37" s="18"/>
      <c r="M37" s="20"/>
      <c r="N37" s="20"/>
      <c r="O37" s="45" t="str">
        <f>IF(L38&gt;0,N37/L38,IF(N37&gt;0,"MAX","-"))</f>
        <v>-</v>
      </c>
      <c r="P37" s="46"/>
      <c r="Q37" s="21">
        <v>6</v>
      </c>
      <c r="R37" s="38" t="str">
        <f t="shared" si="3"/>
        <v/>
      </c>
      <c r="S37" s="77"/>
      <c r="T37" s="77"/>
      <c r="U37" s="78"/>
      <c r="X37" s="32">
        <v>6</v>
      </c>
      <c r="Y37" s="47" t="str">
        <f t="shared" si="0"/>
        <v/>
      </c>
      <c r="Z37" s="48"/>
      <c r="AA37" s="48"/>
      <c r="AB37" s="48"/>
      <c r="AC37" s="49"/>
      <c r="AD37" s="32">
        <f t="shared" si="1"/>
        <v>0</v>
      </c>
      <c r="AE37" s="35">
        <f t="shared" si="2"/>
        <v>-1</v>
      </c>
      <c r="AF37" s="34"/>
      <c r="AG37" s="32"/>
      <c r="AH37" s="31" t="str">
        <v/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-1</v>
      </c>
    </row>
    <row r="38" spans="1:40" s="7" customFormat="1" x14ac:dyDescent="0.3">
      <c r="F38" s="22" t="s">
        <v>33</v>
      </c>
      <c r="G38" s="23"/>
      <c r="H38" s="23"/>
      <c r="I38" s="23"/>
      <c r="J38" s="23"/>
      <c r="K38" s="23"/>
      <c r="L38" s="23"/>
      <c r="W38" s="36"/>
      <c r="X38" s="36"/>
      <c r="Y38" s="36"/>
      <c r="Z38" s="36"/>
      <c r="AA38" s="36"/>
      <c r="AB38" s="36"/>
      <c r="AC38" s="36"/>
      <c r="AD38" s="37">
        <f>SUM(AD32:AD37)</f>
        <v>0</v>
      </c>
      <c r="AE38" s="36"/>
      <c r="AF38" s="36"/>
      <c r="AG38" s="36"/>
      <c r="AH38" s="36"/>
      <c r="AI38" s="36"/>
      <c r="AJ38" s="36"/>
      <c r="AK38" s="36"/>
      <c r="AL38" s="36"/>
      <c r="AM38" s="36"/>
      <c r="AN38" s="36"/>
    </row>
  </sheetData>
  <mergeCells count="92">
    <mergeCell ref="B36:F36"/>
    <mergeCell ref="O36:P36"/>
    <mergeCell ref="Y36:AC36"/>
    <mergeCell ref="B37:F37"/>
    <mergeCell ref="O37:P37"/>
    <mergeCell ref="Y37:AC37"/>
    <mergeCell ref="B34:F34"/>
    <mergeCell ref="O34:P34"/>
    <mergeCell ref="Y34:AC34"/>
    <mergeCell ref="B35:F35"/>
    <mergeCell ref="O35:P35"/>
    <mergeCell ref="Y35:AC35"/>
    <mergeCell ref="O31:P31"/>
    <mergeCell ref="B32:F32"/>
    <mergeCell ref="O32:P32"/>
    <mergeCell ref="Y32:AC32"/>
    <mergeCell ref="B33:F33"/>
    <mergeCell ref="O33:P33"/>
    <mergeCell ref="Y33:AC33"/>
    <mergeCell ref="B27:E27"/>
    <mergeCell ref="F27:G27"/>
    <mergeCell ref="I27:L27"/>
    <mergeCell ref="M27:N27"/>
    <mergeCell ref="B28:E28"/>
    <mergeCell ref="F28:G28"/>
    <mergeCell ref="I28:L28"/>
    <mergeCell ref="M28:N28"/>
    <mergeCell ref="B24:E24"/>
    <mergeCell ref="F24:G24"/>
    <mergeCell ref="I24:L24"/>
    <mergeCell ref="M24:N24"/>
    <mergeCell ref="B25:E25"/>
    <mergeCell ref="F25:G25"/>
    <mergeCell ref="I25:L25"/>
    <mergeCell ref="M25:N25"/>
    <mergeCell ref="B21:E21"/>
    <mergeCell ref="F21:G21"/>
    <mergeCell ref="I21:L21"/>
    <mergeCell ref="M21:N21"/>
    <mergeCell ref="B22:E22"/>
    <mergeCell ref="F22:G22"/>
    <mergeCell ref="I22:L22"/>
    <mergeCell ref="M22:N22"/>
    <mergeCell ref="B18:E18"/>
    <mergeCell ref="F18:G18"/>
    <mergeCell ref="I18:L18"/>
    <mergeCell ref="M18:N18"/>
    <mergeCell ref="P18:S18"/>
    <mergeCell ref="T18:U18"/>
    <mergeCell ref="B17:E17"/>
    <mergeCell ref="F17:G17"/>
    <mergeCell ref="I17:L17"/>
    <mergeCell ref="M17:N17"/>
    <mergeCell ref="P17:S17"/>
    <mergeCell ref="T17:U17"/>
    <mergeCell ref="B15:E15"/>
    <mergeCell ref="F15:G15"/>
    <mergeCell ref="I15:L15"/>
    <mergeCell ref="M15:N15"/>
    <mergeCell ref="P15:S15"/>
    <mergeCell ref="T15:U15"/>
    <mergeCell ref="B14:E14"/>
    <mergeCell ref="F14:G14"/>
    <mergeCell ref="I14:L14"/>
    <mergeCell ref="M14:N14"/>
    <mergeCell ref="P14:S14"/>
    <mergeCell ref="T14:U14"/>
    <mergeCell ref="B12:E12"/>
    <mergeCell ref="F12:G12"/>
    <mergeCell ref="I12:L12"/>
    <mergeCell ref="M12:N12"/>
    <mergeCell ref="P12:S12"/>
    <mergeCell ref="T12:U12"/>
    <mergeCell ref="E7:E8"/>
    <mergeCell ref="F7:L8"/>
    <mergeCell ref="N7:N8"/>
    <mergeCell ref="O7:U8"/>
    <mergeCell ref="B11:E11"/>
    <mergeCell ref="F11:G11"/>
    <mergeCell ref="I11:L11"/>
    <mergeCell ref="M11:N11"/>
    <mergeCell ref="P11:S11"/>
    <mergeCell ref="T11:U11"/>
    <mergeCell ref="Q1:U1"/>
    <mergeCell ref="E3:E4"/>
    <mergeCell ref="F3:L4"/>
    <mergeCell ref="N3:N4"/>
    <mergeCell ref="O3:U4"/>
    <mergeCell ref="E5:E6"/>
    <mergeCell ref="F5:L6"/>
    <mergeCell ref="N5:N6"/>
    <mergeCell ref="O5:U6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Poule 6</vt:lpstr>
      <vt:lpstr>Poule 6 (imp)</vt:lpstr>
      <vt:lpstr>'Poule 6'!Zone_d_impression</vt:lpstr>
      <vt:lpstr>'Poule 6 (imp)'!Zone_d_impression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B544</dc:creator>
  <cp:lastModifiedBy>B544</cp:lastModifiedBy>
  <cp:lastPrinted>2024-03-30T07:55:15Z</cp:lastPrinted>
  <dcterms:created xsi:type="dcterms:W3CDTF">2024-03-18T14:12:20Z</dcterms:created>
  <dcterms:modified xsi:type="dcterms:W3CDTF">2024-04-29T14:00:51Z</dcterms:modified>
</cp:coreProperties>
</file>